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172.28.16.104\ic304\200■■■黒石■■■■■■■■■■\220　高大接続科目等履修生\様式\"/>
    </mc:Choice>
  </mc:AlternateContent>
  <xr:revisionPtr revIDLastSave="0" documentId="13_ncr:1_{1E1CB725-C162-4EBB-800F-98A6963E9713}" xr6:coauthVersionLast="47" xr6:coauthVersionMax="47" xr10:uidLastSave="{00000000-0000-0000-0000-000000000000}"/>
  <bookViews>
    <workbookView xWindow="3195" yWindow="1665" windowWidth="40095" windowHeight="18180" xr2:uid="{00000000-000D-0000-FFFF-FFFF00000000}"/>
  </bookViews>
  <sheets>
    <sheet name="志願書" sheetId="3" r:id="rId1"/>
    <sheet name="（入力不要）１" sheetId="1" r:id="rId2"/>
    <sheet name="（入力不要）2" sheetId="5" r:id="rId3"/>
    <sheet name="（入力不要）プルダウン" sheetId="2" r:id="rId4"/>
  </sheets>
  <definedNames>
    <definedName name="_xlnm.Print_Area" localSheetId="1">'（入力不要）１'!$A$1:$Q$37</definedName>
    <definedName name="_xlnm.Print_Area" localSheetId="2">'（入力不要）2'!$A$1:$R$49</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5" l="1"/>
  <c r="J40" i="5"/>
  <c r="I40" i="5"/>
  <c r="H40" i="5"/>
  <c r="E40" i="5"/>
  <c r="E39" i="5"/>
  <c r="H39" i="5"/>
  <c r="I39" i="5"/>
  <c r="J39" i="5"/>
  <c r="K39" i="5"/>
  <c r="K38" i="5"/>
  <c r="J38" i="5"/>
  <c r="I38" i="5"/>
  <c r="H38" i="5"/>
  <c r="E38" i="5"/>
  <c r="E37" i="5"/>
  <c r="H37" i="5"/>
  <c r="I37" i="5"/>
  <c r="J37" i="5"/>
  <c r="K37" i="5"/>
  <c r="E34" i="5"/>
  <c r="H34" i="5"/>
  <c r="I34" i="5"/>
  <c r="J34" i="5"/>
  <c r="K34" i="5"/>
  <c r="E35" i="5"/>
  <c r="H35" i="5"/>
  <c r="I35" i="5"/>
  <c r="J35" i="5"/>
  <c r="K35" i="5"/>
  <c r="E36" i="5"/>
  <c r="H36" i="5"/>
  <c r="I36" i="5"/>
  <c r="J36" i="5"/>
  <c r="K36" i="5"/>
  <c r="E32" i="5"/>
  <c r="H32" i="5"/>
  <c r="I32" i="5"/>
  <c r="J32" i="5"/>
  <c r="K32" i="5"/>
  <c r="E33" i="5"/>
  <c r="H33" i="5"/>
  <c r="I33" i="5"/>
  <c r="J33" i="5"/>
  <c r="K33" i="5"/>
  <c r="B35" i="5"/>
  <c r="B36" i="5"/>
  <c r="B37" i="5"/>
  <c r="B38" i="5"/>
  <c r="B39" i="5"/>
  <c r="B40" i="5"/>
  <c r="B34" i="5"/>
  <c r="B33" i="5"/>
  <c r="B32" i="5"/>
  <c r="B31" i="5"/>
  <c r="E29" i="5"/>
  <c r="H29" i="5"/>
  <c r="I29" i="5"/>
  <c r="J29" i="5"/>
  <c r="K29" i="5"/>
  <c r="E30" i="5"/>
  <c r="H30" i="5"/>
  <c r="I30" i="5"/>
  <c r="J30" i="5"/>
  <c r="K30" i="5"/>
  <c r="E31" i="5"/>
  <c r="H31" i="5"/>
  <c r="I31" i="5"/>
  <c r="J31" i="5"/>
  <c r="K31" i="5"/>
  <c r="B30" i="5"/>
  <c r="B29" i="5"/>
  <c r="I48" i="5"/>
  <c r="I47" i="5"/>
  <c r="I46" i="5"/>
  <c r="I45" i="5"/>
  <c r="I44" i="5"/>
  <c r="F29" i="1"/>
  <c r="F28" i="1"/>
  <c r="F23" i="1"/>
  <c r="L16" i="1"/>
  <c r="K15" i="1"/>
  <c r="K14" i="1"/>
  <c r="K13" i="1"/>
  <c r="K12" i="1"/>
  <c r="K11" i="1"/>
  <c r="K10" i="1"/>
  <c r="K9" i="1"/>
  <c r="I24" i="5"/>
  <c r="P4" i="1"/>
  <c r="Q4" i="5"/>
  <c r="N4" i="1"/>
  <c r="O4" i="5"/>
  <c r="G13" i="5"/>
  <c r="M4" i="5"/>
  <c r="B27" i="5"/>
  <c r="B28" i="5"/>
  <c r="E27" i="5"/>
  <c r="E28" i="5"/>
  <c r="H27" i="5"/>
  <c r="H28" i="5"/>
  <c r="I27" i="5"/>
  <c r="I28" i="5"/>
  <c r="J28" i="5"/>
  <c r="K23" i="5"/>
  <c r="K24" i="5"/>
  <c r="K25" i="5"/>
  <c r="K26" i="5"/>
  <c r="K27" i="5"/>
  <c r="K28" i="5"/>
  <c r="J23" i="5"/>
  <c r="J24" i="5"/>
  <c r="J25" i="5"/>
  <c r="J26" i="5"/>
  <c r="J27" i="5"/>
  <c r="I23" i="5"/>
  <c r="I25" i="5"/>
  <c r="I26" i="5"/>
  <c r="H23" i="5"/>
  <c r="H24" i="5"/>
  <c r="H25" i="5"/>
  <c r="H26" i="5"/>
  <c r="E23" i="5"/>
  <c r="E24" i="5"/>
  <c r="E25" i="5"/>
  <c r="E26" i="5"/>
  <c r="B23" i="5"/>
  <c r="B24" i="5"/>
  <c r="B25" i="5"/>
  <c r="B26" i="5"/>
  <c r="K22" i="5"/>
  <c r="J22" i="5"/>
  <c r="I22" i="5"/>
  <c r="H22" i="5"/>
  <c r="E22" i="5"/>
  <c r="B22" i="5"/>
  <c r="K21" i="5"/>
  <c r="J21" i="5"/>
  <c r="I21" i="5"/>
  <c r="H21" i="5"/>
  <c r="E21" i="5"/>
  <c r="B21" i="5"/>
  <c r="L4" i="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ia24144user</author>
  </authors>
  <commentList>
    <comment ref="V15" authorId="0" shapeId="0" xr:uid="{8BE9D90A-5FAD-49FE-BD41-33E2F277CE36}">
      <text>
        <r>
          <rPr>
            <sz val="9"/>
            <color indexed="81"/>
            <rFont val="ＭＳ Ｐゴシック"/>
            <family val="3"/>
            <charset val="128"/>
          </rPr>
          <t>例：2009年4月16日生まれの場合</t>
        </r>
        <r>
          <rPr>
            <sz val="9"/>
            <color indexed="81"/>
            <rFont val="MS P ゴシック"/>
            <family val="2"/>
          </rPr>
          <t xml:space="preserve">
</t>
        </r>
      </text>
    </comment>
  </commentList>
</comments>
</file>

<file path=xl/sharedStrings.xml><?xml version="1.0" encoding="utf-8"?>
<sst xmlns="http://schemas.openxmlformats.org/spreadsheetml/2006/main" count="117" uniqueCount="93">
  <si>
    <t>別記様式第１号(第３条関係)</t>
    <phoneticPr fontId="1"/>
  </si>
  <si>
    <t>年</t>
    <rPh sb="0" eb="1">
      <t>ネン</t>
    </rPh>
    <phoneticPr fontId="1"/>
  </si>
  <si>
    <t>月</t>
    <rPh sb="0" eb="1">
      <t>ガツ</t>
    </rPh>
    <phoneticPr fontId="1"/>
  </si>
  <si>
    <t>日</t>
    <rPh sb="0" eb="1">
      <t>ニチ</t>
    </rPh>
    <phoneticPr fontId="1"/>
  </si>
  <si>
    <t>日</t>
    <rPh sb="0" eb="1">
      <t>ヒ</t>
    </rPh>
    <phoneticPr fontId="1"/>
  </si>
  <si>
    <t>令和</t>
    <rPh sb="0" eb="2">
      <t>レイワ</t>
    </rPh>
    <phoneticPr fontId="1"/>
  </si>
  <si>
    <t>鹿児島大学理学部長　殿</t>
    <rPh sb="0" eb="5">
      <t>カゴシマダイガク</t>
    </rPh>
    <rPh sb="5" eb="9">
      <t>リガクブチョウ</t>
    </rPh>
    <rPh sb="10" eb="11">
      <t>ドノ</t>
    </rPh>
    <phoneticPr fontId="1"/>
  </si>
  <si>
    <t>　私は、貴学部の令和</t>
    <rPh sb="1" eb="2">
      <t>ワタシ</t>
    </rPh>
    <rPh sb="4" eb="7">
      <t>キガクブ</t>
    </rPh>
    <rPh sb="8" eb="10">
      <t>レイワ</t>
    </rPh>
    <phoneticPr fontId="1"/>
  </si>
  <si>
    <t>年度の下記科目を履修したいので、許可くださるようお願いします。</t>
    <rPh sb="0" eb="2">
      <t>ネンド</t>
    </rPh>
    <rPh sb="3" eb="7">
      <t>カキカモク</t>
    </rPh>
    <rPh sb="8" eb="10">
      <t>リシュウ</t>
    </rPh>
    <rPh sb="16" eb="18">
      <t>キョカ</t>
    </rPh>
    <rPh sb="25" eb="26">
      <t>ネガ</t>
    </rPh>
    <phoneticPr fontId="1"/>
  </si>
  <si>
    <t>高大接続科目等履修生志願書</t>
    <rPh sb="0" eb="6">
      <t>コウダイセツゾクカモク</t>
    </rPh>
    <rPh sb="6" eb="7">
      <t>トウ</t>
    </rPh>
    <rPh sb="7" eb="10">
      <t>リシュウセイ</t>
    </rPh>
    <rPh sb="10" eb="13">
      <t>シガンショ</t>
    </rPh>
    <phoneticPr fontId="1"/>
  </si>
  <si>
    <t>高大接続科目等履修生志願書・推薦書</t>
    <rPh sb="0" eb="6">
      <t>コウダイセツゾクカモク</t>
    </rPh>
    <rPh sb="6" eb="7">
      <t>トウ</t>
    </rPh>
    <rPh sb="7" eb="10">
      <t>リシュウセイ</t>
    </rPh>
    <rPh sb="10" eb="13">
      <t>シガンショ</t>
    </rPh>
    <rPh sb="14" eb="17">
      <t>スイセンショ</t>
    </rPh>
    <phoneticPr fontId="1"/>
  </si>
  <si>
    <t>学年</t>
    <rPh sb="0" eb="2">
      <t>ガクネン</t>
    </rPh>
    <phoneticPr fontId="1"/>
  </si>
  <si>
    <t>氏名</t>
    <rPh sb="0" eb="2">
      <t>シメイ</t>
    </rPh>
    <phoneticPr fontId="1"/>
  </si>
  <si>
    <t>学科</t>
    <rPh sb="0" eb="2">
      <t>ガッカ</t>
    </rPh>
    <phoneticPr fontId="1"/>
  </si>
  <si>
    <t>高校名</t>
    <rPh sb="0" eb="3">
      <t>コウコウメイ</t>
    </rPh>
    <phoneticPr fontId="1"/>
  </si>
  <si>
    <t>例</t>
    <rPh sb="0" eb="1">
      <t>レイ</t>
    </rPh>
    <phoneticPr fontId="1"/>
  </si>
  <si>
    <t>県立○○高等学校</t>
    <rPh sb="0" eb="2">
      <t>ケンリツ</t>
    </rPh>
    <rPh sb="4" eb="8">
      <t>コウトウガッコウ</t>
    </rPh>
    <phoneticPr fontId="1"/>
  </si>
  <si>
    <t>高校所在地</t>
    <rPh sb="0" eb="4">
      <t>コウコウショザイ</t>
    </rPh>
    <rPh sb="4" eb="5">
      <t>チ</t>
    </rPh>
    <phoneticPr fontId="1"/>
  </si>
  <si>
    <t>鹿児島県</t>
    <rPh sb="0" eb="4">
      <t>カゴシマケン</t>
    </rPh>
    <phoneticPr fontId="1"/>
  </si>
  <si>
    <t>普通科</t>
    <rPh sb="0" eb="3">
      <t>フツウカ</t>
    </rPh>
    <phoneticPr fontId="1"/>
  </si>
  <si>
    <t>鹿児島　花子</t>
    <rPh sb="0" eb="3">
      <t>カゴシマ</t>
    </rPh>
    <rPh sb="4" eb="6">
      <t>ハナコ</t>
    </rPh>
    <phoneticPr fontId="1"/>
  </si>
  <si>
    <t>ﾌﾘｶﾞﾅ</t>
    <phoneticPr fontId="1"/>
  </si>
  <si>
    <t>性別</t>
    <rPh sb="0" eb="2">
      <t>セイベツ</t>
    </rPh>
    <phoneticPr fontId="1"/>
  </si>
  <si>
    <t>授業科目</t>
    <rPh sb="0" eb="4">
      <t>ジュギョウカモク</t>
    </rPh>
    <phoneticPr fontId="1"/>
  </si>
  <si>
    <t>学校長名</t>
    <rPh sb="0" eb="4">
      <t>ガッコウチョウメイ</t>
    </rPh>
    <phoneticPr fontId="1"/>
  </si>
  <si>
    <t>生年月日</t>
    <rPh sb="0" eb="4">
      <t>セイネンガッピ</t>
    </rPh>
    <phoneticPr fontId="1"/>
  </si>
  <si>
    <t>ｶｺﾞｼﾏ ﾊﾅｺ</t>
    <phoneticPr fontId="1"/>
  </si>
  <si>
    <t>初回</t>
    <rPh sb="0" eb="2">
      <t>ショカイ</t>
    </rPh>
    <phoneticPr fontId="1"/>
  </si>
  <si>
    <t>最終回</t>
    <rPh sb="0" eb="3">
      <t>サイシュウカイ</t>
    </rPh>
    <phoneticPr fontId="1"/>
  </si>
  <si>
    <t>鹿児島大学理学部長　殿</t>
    <rPh sb="0" eb="3">
      <t>カゴシマ</t>
    </rPh>
    <rPh sb="3" eb="5">
      <t>ダイガク</t>
    </rPh>
    <rPh sb="5" eb="9">
      <t>リガクブチョウ</t>
    </rPh>
    <rPh sb="10" eb="11">
      <t>ドノ</t>
    </rPh>
    <phoneticPr fontId="1"/>
  </si>
  <si>
    <t>高校：</t>
    <rPh sb="0" eb="2">
      <t>コウコウ</t>
    </rPh>
    <phoneticPr fontId="1"/>
  </si>
  <si>
    <t>氏名：</t>
    <rPh sb="0" eb="2">
      <t>シメイ</t>
    </rPh>
    <phoneticPr fontId="1"/>
  </si>
  <si>
    <t>生年月日：</t>
    <rPh sb="0" eb="4">
      <t>セイネンガッピ</t>
    </rPh>
    <phoneticPr fontId="1"/>
  </si>
  <si>
    <t>　</t>
    <phoneticPr fontId="1"/>
  </si>
  <si>
    <t>現住所：〒</t>
    <rPh sb="0" eb="3">
      <t>ゲンジュウショ</t>
    </rPh>
    <phoneticPr fontId="1"/>
  </si>
  <si>
    <t>890-0065</t>
    <phoneticPr fontId="1"/>
  </si>
  <si>
    <t xml:space="preserve">鹿児島市郡元一丁目21番35号 </t>
    <phoneticPr fontId="1"/>
  </si>
  <si>
    <t>電話番号：</t>
    <rPh sb="0" eb="4">
      <t>デンワバンゴウ</t>
    </rPh>
    <phoneticPr fontId="1"/>
  </si>
  <si>
    <t>メールアドレス：</t>
    <phoneticPr fontId="1"/>
  </si>
  <si>
    <t>授業科目：</t>
    <rPh sb="0" eb="4">
      <t>ジュギョウカモク</t>
    </rPh>
    <phoneticPr fontId="1"/>
  </si>
  <si>
    <t>科目</t>
    <rPh sb="0" eb="2">
      <t>カモク</t>
    </rPh>
    <phoneticPr fontId="1"/>
  </si>
  <si>
    <t>【夏】カードシャッフルの数学（数理情報科学プログラム）</t>
    <rPh sb="1" eb="2">
      <t>ナツ</t>
    </rPh>
    <phoneticPr fontId="1"/>
  </si>
  <si>
    <t>【夏】ファインマンの力学（物理・宇宙プログラム）</t>
    <phoneticPr fontId="1"/>
  </si>
  <si>
    <t>【夏】酵素の化学（化学プログラム）</t>
    <phoneticPr fontId="1"/>
  </si>
  <si>
    <t>【夏】遺伝子研究（生物学プログラム）</t>
    <phoneticPr fontId="1"/>
  </si>
  <si>
    <t>【夏】地震の科学（地球科学プログラム）</t>
    <phoneticPr fontId="1"/>
  </si>
  <si>
    <t>【冬】宇宙物理学入門（物理・宇宙プログラム）</t>
    <rPh sb="1" eb="2">
      <t>フユ</t>
    </rPh>
    <phoneticPr fontId="1"/>
  </si>
  <si>
    <t>【冬】物質科学入門（物理・宇宙プログラム）</t>
    <phoneticPr fontId="1"/>
  </si>
  <si>
    <t>【冬】立体化学入門（化学プログラム）</t>
    <phoneticPr fontId="1"/>
  </si>
  <si>
    <t>対面</t>
    <rPh sb="0" eb="2">
      <t>タイメン</t>
    </rPh>
    <phoneticPr fontId="1"/>
  </si>
  <si>
    <t>受講形態</t>
    <rPh sb="0" eb="4">
      <t>ジュコウケイタイ</t>
    </rPh>
    <phoneticPr fontId="1"/>
  </si>
  <si>
    <t>オンライン</t>
  </si>
  <si>
    <t>オンライン</t>
    <phoneticPr fontId="1"/>
  </si>
  <si>
    <t>男</t>
    <rPh sb="0" eb="1">
      <t>オトコ</t>
    </rPh>
    <phoneticPr fontId="1"/>
  </si>
  <si>
    <t>女</t>
    <rPh sb="0" eb="1">
      <t>オンナ</t>
    </rPh>
    <phoneticPr fontId="1"/>
  </si>
  <si>
    <t>田中　太朗</t>
    <rPh sb="0" eb="2">
      <t>タナカ</t>
    </rPh>
    <rPh sb="3" eb="5">
      <t>タロウ</t>
    </rPh>
    <phoneticPr fontId="1"/>
  </si>
  <si>
    <t>佐藤　一</t>
    <rPh sb="0" eb="2">
      <t>サトウ</t>
    </rPh>
    <rPh sb="3" eb="4">
      <t>イチ</t>
    </rPh>
    <phoneticPr fontId="1"/>
  </si>
  <si>
    <t>aaaa@gmail.com</t>
    <phoneticPr fontId="1"/>
  </si>
  <si>
    <t>受講形態：初回・最終回については本学に来学するかオンラインで受講するかを選択すること</t>
    <rPh sb="0" eb="4">
      <t>ジュコウケイタイ</t>
    </rPh>
    <rPh sb="5" eb="7">
      <t>ショカイ</t>
    </rPh>
    <rPh sb="8" eb="11">
      <t>サイシュウカイ</t>
    </rPh>
    <phoneticPr fontId="1"/>
  </si>
  <si>
    <t>ができます。対面またはオンラインをご選択ください。</t>
    <rPh sb="6" eb="8">
      <t>タイメン</t>
    </rPh>
    <rPh sb="18" eb="20">
      <t>センタク</t>
    </rPh>
    <phoneticPr fontId="1"/>
  </si>
  <si>
    <t>（初回）　:</t>
    <rPh sb="1" eb="3">
      <t>ショカイ</t>
    </rPh>
    <phoneticPr fontId="1"/>
  </si>
  <si>
    <t>（最終回）:</t>
    <rPh sb="1" eb="4">
      <t>サイシュウカイ</t>
    </rPh>
    <phoneticPr fontId="1"/>
  </si>
  <si>
    <t>　下記の者は、貴学部の高大接続科目等履修生として、授業科目を履修するに十分
な能力を有する生徒ですので、下記科目の履修を許可くださるようお願いします。</t>
    <phoneticPr fontId="1"/>
  </si>
  <si>
    <t>ﾌﾘｶﾞﾅ：</t>
    <phoneticPr fontId="1"/>
  </si>
  <si>
    <t>高大接続科目等履修生推薦書</t>
    <rPh sb="0" eb="6">
      <t>コウダイセツゾクカモク</t>
    </rPh>
    <rPh sb="6" eb="7">
      <t>トウ</t>
    </rPh>
    <rPh sb="7" eb="10">
      <t>リシュウセイ</t>
    </rPh>
    <rPh sb="10" eb="13">
      <t>スイセンショ</t>
    </rPh>
    <phoneticPr fontId="1"/>
  </si>
  <si>
    <t>年度高大接続科目等履修生として、授業科目を履修するに十分</t>
    <rPh sb="0" eb="2">
      <t>ネンド</t>
    </rPh>
    <phoneticPr fontId="1"/>
  </si>
  <si>
    <t>　下記の者は、貴学部の令和</t>
    <rPh sb="11" eb="13">
      <t>レイワ</t>
    </rPh>
    <phoneticPr fontId="1"/>
  </si>
  <si>
    <t>な能力を有する生徒ですので、下記科目の履修を許可くださるようお願いします。</t>
    <phoneticPr fontId="1"/>
  </si>
  <si>
    <t>記</t>
    <rPh sb="0" eb="1">
      <t>キ</t>
    </rPh>
    <phoneticPr fontId="1"/>
  </si>
  <si>
    <t>※この記載情報は高大接続科目等履修生に関わる事務手続きに使用します。</t>
  </si>
  <si>
    <t>学校名：</t>
    <rPh sb="0" eb="3">
      <t>ガッコウメイ</t>
    </rPh>
    <phoneticPr fontId="1"/>
  </si>
  <si>
    <t>学校長名：</t>
    <rPh sb="0" eb="4">
      <t>ガッコウチョウメイ</t>
    </rPh>
    <phoneticPr fontId="1"/>
  </si>
  <si>
    <t>本件担当者名：</t>
    <rPh sb="0" eb="5">
      <t>ホンケンタントウシャ</t>
    </rPh>
    <rPh sb="5" eb="6">
      <t>メイ</t>
    </rPh>
    <phoneticPr fontId="1"/>
  </si>
  <si>
    <t>連絡先：</t>
    <rPh sb="0" eb="3">
      <t>レンラクサキ</t>
    </rPh>
    <phoneticPr fontId="1"/>
  </si>
  <si>
    <t>※この記載情報は高大接続科目等履修生に関わる事務手続きに使用します。
※対面を選択された場合、移動中や学内での個人の責任による事故等につきましては、本学は責
任を負いかねますのであらかじめご承知ください。
※高大接続科目等履修生は本学の図書館を利用することができます。対面授業の際に、入館時に
必要な書類をお渡ししますので、図書館の利用を希望する場合は、初回授業日の前日までにscigaku@kuas.kagoshima-u.ac.jpまでメールをお送りください。</t>
    <rPh sb="183" eb="185">
      <t>ゼンジツ</t>
    </rPh>
    <phoneticPr fontId="1"/>
  </si>
  <si>
    <t>099-285-0505</t>
    <phoneticPr fontId="1"/>
  </si>
  <si>
    <t>生徒の情報</t>
    <rPh sb="0" eb="2">
      <t>セイト</t>
    </rPh>
    <rPh sb="3" eb="5">
      <t>ジョウホウ</t>
    </rPh>
    <phoneticPr fontId="1"/>
  </si>
  <si>
    <t>現住所郵便番号</t>
    <rPh sb="0" eb="1">
      <t>ゲン</t>
    </rPh>
    <rPh sb="1" eb="3">
      <t>ジュウショ</t>
    </rPh>
    <rPh sb="3" eb="7">
      <t>ユウビンバンゴウ</t>
    </rPh>
    <rPh sb="4" eb="5">
      <t>ビン</t>
    </rPh>
    <rPh sb="5" eb="7">
      <t>バンゴウ</t>
    </rPh>
    <phoneticPr fontId="1"/>
  </si>
  <si>
    <t>現住所</t>
    <rPh sb="0" eb="3">
      <t>ゲンジュウショ</t>
    </rPh>
    <phoneticPr fontId="1"/>
  </si>
  <si>
    <t>電話番号</t>
    <rPh sb="0" eb="4">
      <t>デンワバンゴウ</t>
    </rPh>
    <phoneticPr fontId="1"/>
  </si>
  <si>
    <t>メールアドレス</t>
    <phoneticPr fontId="1"/>
  </si>
  <si>
    <t>hanako.1001@gmail.com</t>
    <phoneticPr fontId="1"/>
  </si>
  <si>
    <t>070-1350-8894</t>
    <phoneticPr fontId="1"/>
  </si>
  <si>
    <t>郵便番号</t>
    <rPh sb="0" eb="4">
      <t>ユウビンバンゴウ</t>
    </rPh>
    <phoneticPr fontId="1"/>
  </si>
  <si>
    <t>本件担当者氏名</t>
    <rPh sb="0" eb="2">
      <t>ホンケン</t>
    </rPh>
    <rPh sb="2" eb="5">
      <t>タントウシャ</t>
    </rPh>
    <rPh sb="5" eb="7">
      <t>シメイ</t>
    </rPh>
    <phoneticPr fontId="1"/>
  </si>
  <si>
    <t>電話番号</t>
    <rPh sb="0" eb="3">
      <t>タントウシャデンワバンゴウ</t>
    </rPh>
    <phoneticPr fontId="1"/>
  </si>
  <si>
    <t>高校・本件ご担当者の情報</t>
    <rPh sb="0" eb="2">
      <t>コウコウ</t>
    </rPh>
    <rPh sb="3" eb="5">
      <t>ホンケン</t>
    </rPh>
    <rPh sb="6" eb="9">
      <t>タントウシャ</t>
    </rPh>
    <rPh sb="10" eb="12">
      <t>ジョウホウ</t>
    </rPh>
    <phoneticPr fontId="1"/>
  </si>
  <si>
    <t>890-0066</t>
    <phoneticPr fontId="1"/>
  </si>
  <si>
    <t>住所</t>
    <rPh sb="0" eb="2">
      <t>ジュウショ</t>
    </rPh>
    <phoneticPr fontId="1"/>
  </si>
  <si>
    <t>No.</t>
    <phoneticPr fontId="1"/>
  </si>
  <si>
    <t>のセルを全てご入力願います。</t>
    <rPh sb="4" eb="5">
      <t>スベ</t>
    </rPh>
    <rPh sb="7" eb="9">
      <t>ニュウリョク</t>
    </rPh>
    <rPh sb="9" eb="10">
      <t>ネガ</t>
    </rPh>
    <phoneticPr fontId="1"/>
  </si>
  <si>
    <t>別記様式第２号(第３条関係)</t>
    <phoneticPr fontId="1"/>
  </si>
  <si>
    <t>【冬】クレーンゲームで力学（物理・宇宙プログラム）</t>
    <rPh sb="11" eb="13">
      <t>リキガク</t>
    </rPh>
    <rPh sb="14" eb="16">
      <t>ブツリ</t>
    </rPh>
    <rPh sb="17" eb="19">
      <t>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</si>
</sst>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font>
      <sz val="11"/>
      <color theme="1"/>
      <name val="Yu Gothic"/>
      <family val="2"/>
      <scheme val="minor"/>
    </font>
    <font>
      <sz val="6"/>
      <name val="Yu Gothic"/>
      <family val="3"/>
      <charset val="128"/>
      <scheme val="minor"/>
    </font>
    <font>
      <b/>
      <sz val="12"/>
      <color theme="1"/>
      <name val="Yu Gothic"/>
      <family val="3"/>
      <charset val="128"/>
      <scheme val="minor"/>
    </font>
    <font>
      <sz val="10"/>
      <color theme="1"/>
      <name val="Yu Gothic"/>
      <family val="2"/>
      <scheme val="minor"/>
    </font>
    <font>
      <sz val="10"/>
      <color theme="1"/>
      <name val="Yu Gothic"/>
      <family val="3"/>
      <charset val="128"/>
      <scheme val="minor"/>
    </font>
    <font>
      <sz val="11"/>
      <color theme="1"/>
      <name val="Yu Gothic"/>
      <family val="3"/>
      <charset val="128"/>
      <scheme val="minor"/>
    </font>
    <font>
      <u/>
      <sz val="11"/>
      <color theme="1"/>
      <name val="Yu Gothic"/>
      <family val="2"/>
      <scheme val="minor"/>
    </font>
    <font>
      <u/>
      <sz val="11"/>
      <color theme="1"/>
      <name val="Yu Gothic"/>
      <family val="3"/>
      <charset val="128"/>
      <scheme val="minor"/>
    </font>
    <font>
      <sz val="9"/>
      <color theme="1"/>
      <name val="Yu Gothic"/>
      <family val="2"/>
      <scheme val="minor"/>
    </font>
    <font>
      <b/>
      <sz val="14"/>
      <color theme="1"/>
      <name val="Yu Gothic"/>
      <family val="3"/>
      <charset val="128"/>
      <scheme val="minor"/>
    </font>
    <font>
      <u/>
      <sz val="10"/>
      <color theme="1"/>
      <name val="Yu Gothic"/>
      <family val="2"/>
      <scheme val="minor"/>
    </font>
    <font>
      <sz val="9"/>
      <color theme="1"/>
      <name val="Yu Gothic"/>
      <family val="3"/>
      <charset val="128"/>
      <scheme val="minor"/>
    </font>
    <font>
      <sz val="11"/>
      <color rgb="FFFF0000"/>
      <name val="Yu Gothic"/>
      <family val="2"/>
      <scheme val="minor"/>
    </font>
    <font>
      <sz val="9"/>
      <color indexed="81"/>
      <name val="MS P ゴシック"/>
      <family val="2"/>
    </font>
    <font>
      <sz val="9"/>
      <color indexed="8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2" borderId="0" xfId="0" applyFill="1" applyAlignment="1">
      <alignment horizontal="center"/>
    </xf>
    <xf numFmtId="0" fontId="0" fillId="0" borderId="0" xfId="0" applyBorder="1" applyAlignment="1"/>
    <xf numFmtId="0" fontId="0" fillId="0" borderId="0" xfId="0" applyAlignment="1">
      <alignment horizontal="center" vertical="center" wrapText="1"/>
    </xf>
    <xf numFmtId="0" fontId="6" fillId="0" borderId="0" xfId="0" applyFont="1"/>
    <xf numFmtId="0" fontId="7" fillId="0" borderId="0" xfId="0" applyFont="1"/>
    <xf numFmtId="0" fontId="0" fillId="0" borderId="0" xfId="0" applyAlignment="1">
      <alignment vertical="top" wrapText="1"/>
    </xf>
    <xf numFmtId="0" fontId="0" fillId="0" borderId="0" xfId="0" applyAlignment="1">
      <alignment vertical="top"/>
    </xf>
    <xf numFmtId="0" fontId="4" fillId="0" borderId="0" xfId="0" applyFont="1"/>
    <xf numFmtId="0" fontId="5" fillId="0" borderId="0" xfId="0" applyFont="1"/>
    <xf numFmtId="0" fontId="5" fillId="2" borderId="0" xfId="0" applyFont="1" applyFill="1" applyAlignment="1">
      <alignment horizontal="center"/>
    </xf>
    <xf numFmtId="0" fontId="0" fillId="0" borderId="0" xfId="0" applyFill="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vertical="center"/>
    </xf>
    <xf numFmtId="0" fontId="8" fillId="0" borderId="0" xfId="0" applyFont="1" applyBorder="1" applyAlignment="1">
      <alignment vertical="center"/>
    </xf>
    <xf numFmtId="0" fontId="0" fillId="3" borderId="1" xfId="0" applyFill="1" applyBorder="1" applyAlignment="1">
      <alignment vertical="center" wrapText="1"/>
    </xf>
    <xf numFmtId="0" fontId="0" fillId="0" borderId="0" xfId="0" applyFill="1" applyAlignment="1">
      <alignment vertical="center" wrapText="1"/>
    </xf>
    <xf numFmtId="0" fontId="10" fillId="0" borderId="0" xfId="0" applyFont="1"/>
    <xf numFmtId="176" fontId="0" fillId="0" borderId="1" xfId="0" applyNumberFormat="1" applyBorder="1" applyAlignment="1">
      <alignment horizontal="center" vertical="center"/>
    </xf>
    <xf numFmtId="0" fontId="0" fillId="2" borderId="1" xfId="0"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Protection="1"/>
    <xf numFmtId="0" fontId="0" fillId="0" borderId="0" xfId="0" applyAlignment="1" applyProtection="1">
      <alignment horizontal="center"/>
    </xf>
    <xf numFmtId="0" fontId="6" fillId="0" borderId="0" xfId="0" applyFont="1" applyProtection="1"/>
    <xf numFmtId="0" fontId="7" fillId="0" borderId="0" xfId="0" applyFont="1" applyProtection="1"/>
    <xf numFmtId="0" fontId="7" fillId="0" borderId="0" xfId="0" applyFont="1" applyAlignment="1" applyProtection="1"/>
    <xf numFmtId="0" fontId="0" fillId="0" borderId="0" xfId="0" applyAlignment="1" applyProtection="1">
      <alignment vertical="top" wrapText="1"/>
    </xf>
    <xf numFmtId="0" fontId="0" fillId="0" borderId="0" xfId="0" applyAlignment="1" applyProtection="1">
      <alignment vertical="top"/>
    </xf>
    <xf numFmtId="0" fontId="0" fillId="0" borderId="0" xfId="0" applyFont="1" applyAlignment="1">
      <alignment horizontal="center"/>
    </xf>
    <xf numFmtId="0" fontId="0" fillId="0" borderId="0" xfId="0" applyFont="1" applyFill="1" applyAlignment="1" applyProtection="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3" fillId="5"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12" fillId="6" borderId="0" xfId="0" applyFont="1" applyFill="1" applyProtection="1">
      <protection locked="0"/>
    </xf>
    <xf numFmtId="0" fontId="0" fillId="2" borderId="5" xfId="0" applyFill="1" applyBorder="1" applyAlignment="1">
      <alignment horizontal="center"/>
    </xf>
    <xf numFmtId="0" fontId="0" fillId="0" borderId="6" xfId="0" applyBorder="1"/>
    <xf numFmtId="0" fontId="0" fillId="0" borderId="7" xfId="0" applyBorder="1"/>
    <xf numFmtId="176" fontId="0" fillId="0" borderId="1" xfId="0" applyNumberFormat="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0" borderId="0" xfId="0" applyFont="1" applyAlignment="1">
      <alignment horizontal="center" vertical="center"/>
    </xf>
    <xf numFmtId="0" fontId="0" fillId="0" borderId="0" xfId="0" applyBorder="1" applyAlignment="1">
      <alignment horizontal="center"/>
    </xf>
    <xf numFmtId="0" fontId="0" fillId="0" borderId="0" xfId="0" applyAlignment="1">
      <alignment horizontal="left" vertical="top" wrapText="1"/>
    </xf>
    <xf numFmtId="0" fontId="4" fillId="5"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6" fillId="0" borderId="0" xfId="0" applyNumberFormat="1" applyFont="1" applyAlignment="1" applyProtection="1">
      <alignment horizontal="left"/>
    </xf>
    <xf numFmtId="0" fontId="0" fillId="0" borderId="0" xfId="0" applyAlignment="1" applyProtection="1">
      <alignment horizontal="left" vertical="top" wrapText="1"/>
    </xf>
    <xf numFmtId="0" fontId="9" fillId="0" borderId="0" xfId="0" applyFont="1" applyAlignment="1" applyProtection="1">
      <alignment horizontal="center" vertical="center"/>
    </xf>
    <xf numFmtId="176" fontId="0" fillId="0" borderId="1" xfId="0" applyNumberFormat="1" applyBorder="1" applyAlignment="1">
      <alignment horizontal="center" vertical="center"/>
    </xf>
    <xf numFmtId="176" fontId="0" fillId="0" borderId="1" xfId="0" applyNumberFormat="1" applyFont="1" applyBorder="1" applyAlignment="1">
      <alignment horizontal="center" vertical="center" wrapText="1"/>
    </xf>
    <xf numFmtId="0" fontId="9" fillId="0" borderId="0" xfId="0" applyFont="1" applyAlignment="1">
      <alignment horizontal="center" vertical="center"/>
    </xf>
    <xf numFmtId="0" fontId="0" fillId="0" borderId="1" xfId="0" applyBorder="1" applyAlignment="1">
      <alignment horizontal="center" vertical="center"/>
    </xf>
    <xf numFmtId="14" fontId="6" fillId="0" borderId="0" xfId="0" applyNumberFormat="1"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95248</xdr:colOff>
      <xdr:row>0</xdr:row>
      <xdr:rowOff>180975</xdr:rowOff>
    </xdr:from>
    <xdr:to>
      <xdr:col>24</xdr:col>
      <xdr:colOff>295275</xdr:colOff>
      <xdr:row>8</xdr:row>
      <xdr:rowOff>381000</xdr:rowOff>
    </xdr:to>
    <xdr:sp macro="" textlink="">
      <xdr:nvSpPr>
        <xdr:cNvPr id="2" name="テキスト ボックス 1">
          <a:extLst>
            <a:ext uri="{FF2B5EF4-FFF2-40B4-BE49-F238E27FC236}">
              <a16:creationId xmlns:a16="http://schemas.microsoft.com/office/drawing/2014/main" id="{9665A4B5-FE22-45F3-814B-DE626FD20710}"/>
            </a:ext>
          </a:extLst>
        </xdr:cNvPr>
        <xdr:cNvSpPr txBox="1"/>
      </xdr:nvSpPr>
      <xdr:spPr>
        <a:xfrm>
          <a:off x="6429373" y="180975"/>
          <a:ext cx="7496177" cy="2200275"/>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ja-JP" altLang="en-US" sz="1050" b="0" i="0" u="sng">
              <a:solidFill>
                <a:schemeClr val="dk1"/>
              </a:solidFill>
              <a:effectLst/>
              <a:latin typeface="+mn-lt"/>
              <a:ea typeface="+mn-ea"/>
              <a:cs typeface="+mn-cs"/>
            </a:rPr>
            <a:t>・申請書は高校単位でご提出ください。</a:t>
          </a:r>
          <a:endParaRPr lang="en-US" altLang="ja-JP" sz="105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初回・最終回については、本学に来学するかオンラインで受講するかを選択することができます。</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本シートの行や列を削除しないでください。</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この記載情報は高大接続科目等履修生に関わる事務手続きに使用します。</a:t>
          </a:r>
          <a:endParaRPr lang="en-US" altLang="ja-JP" sz="1050" b="0" i="0">
            <a:solidFill>
              <a:schemeClr val="dk1"/>
            </a:solidFill>
            <a:effectLst/>
            <a:latin typeface="+mn-lt"/>
            <a:ea typeface="+mn-ea"/>
            <a:cs typeface="+mn-cs"/>
          </a:endParaRPr>
        </a:p>
        <a:p>
          <a:r>
            <a:rPr lang="ja-JP" altLang="ja-JP" sz="1050">
              <a:solidFill>
                <a:schemeClr val="dk1"/>
              </a:solidFill>
              <a:effectLst/>
              <a:latin typeface="+mn-lt"/>
              <a:ea typeface="+mn-ea"/>
              <a:cs typeface="+mn-cs"/>
            </a:rPr>
            <a:t>※対面を選択された場合、移動中や学内での個人の責任による事故等につきましては、本学は責任を負いかねますのであらかじめご承知ください。</a:t>
          </a:r>
        </a:p>
        <a:p>
          <a:r>
            <a:rPr lang="ja-JP" altLang="ja-JP" sz="1050">
              <a:solidFill>
                <a:schemeClr val="dk1"/>
              </a:solidFill>
              <a:effectLst/>
              <a:latin typeface="+mn-lt"/>
              <a:ea typeface="+mn-ea"/>
              <a:cs typeface="+mn-cs"/>
            </a:rPr>
            <a:t>※高大接続科目等履修生は本学の図書館を利用することができます。対面授業の際に、入館時に必要な書類をお渡ししますので、図書館の利用を希望する場合は、初回授業日</a:t>
          </a:r>
          <a:r>
            <a:rPr lang="ja-JP" altLang="en-US" sz="1050">
              <a:solidFill>
                <a:schemeClr val="dk1"/>
              </a:solidFill>
              <a:effectLst/>
              <a:latin typeface="+mn-lt"/>
              <a:ea typeface="+mn-ea"/>
              <a:cs typeface="+mn-cs"/>
            </a:rPr>
            <a:t>の前日ま</a:t>
          </a:r>
          <a:r>
            <a:rPr lang="ja-JP" altLang="ja-JP" sz="1050">
              <a:solidFill>
                <a:schemeClr val="dk1"/>
              </a:solidFill>
              <a:effectLst/>
              <a:latin typeface="+mn-lt"/>
              <a:ea typeface="+mn-ea"/>
              <a:cs typeface="+mn-cs"/>
            </a:rPr>
            <a:t>でに</a:t>
          </a:r>
          <a:r>
            <a:rPr lang="en-US" altLang="ja-JP" sz="1050">
              <a:solidFill>
                <a:schemeClr val="dk1"/>
              </a:solidFill>
              <a:effectLst/>
              <a:latin typeface="+mn-lt"/>
              <a:ea typeface="+mn-ea"/>
              <a:cs typeface="+mn-cs"/>
            </a:rPr>
            <a:t>scigaku@kuas.kagoshima-u.ac.jp</a:t>
          </a:r>
          <a:r>
            <a:rPr lang="ja-JP" altLang="ja-JP" sz="1050">
              <a:solidFill>
                <a:schemeClr val="dk1"/>
              </a:solidFill>
              <a:effectLst/>
              <a:latin typeface="+mn-lt"/>
              <a:ea typeface="+mn-ea"/>
              <a:cs typeface="+mn-cs"/>
            </a:rPr>
            <a:t>までメールをお送りください。</a:t>
          </a:r>
          <a:endParaRPr lang="en-US" altLang="ja-JP" sz="105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214312</xdr:colOff>
      <xdr:row>0</xdr:row>
      <xdr:rowOff>202406</xdr:rowOff>
    </xdr:from>
    <xdr:to>
      <xdr:col>19</xdr:col>
      <xdr:colOff>130968</xdr:colOff>
      <xdr:row>3</xdr:row>
      <xdr:rowOff>202406</xdr:rowOff>
    </xdr:to>
    <xdr:sp macro="" textlink="">
      <xdr:nvSpPr>
        <xdr:cNvPr id="14" name="矢印: 上カーブ 13">
          <a:extLst>
            <a:ext uri="{FF2B5EF4-FFF2-40B4-BE49-F238E27FC236}">
              <a16:creationId xmlns:a16="http://schemas.microsoft.com/office/drawing/2014/main" id="{850534A2-52FF-47A3-AF8C-3DA168295110}"/>
            </a:ext>
          </a:extLst>
        </xdr:cNvPr>
        <xdr:cNvSpPr/>
      </xdr:nvSpPr>
      <xdr:spPr>
        <a:xfrm flipH="1">
          <a:off x="7631906" y="202406"/>
          <a:ext cx="773906" cy="714375"/>
        </a:xfrm>
        <a:prstGeom prst="curved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395286</xdr:colOff>
      <xdr:row>4</xdr:row>
      <xdr:rowOff>211932</xdr:rowOff>
    </xdr:from>
    <xdr:to>
      <xdr:col>28</xdr:col>
      <xdr:colOff>309561</xdr:colOff>
      <xdr:row>8</xdr:row>
      <xdr:rowOff>21432</xdr:rowOff>
    </xdr:to>
    <xdr:sp macro="" textlink="">
      <xdr:nvSpPr>
        <xdr:cNvPr id="2" name="テキスト ボックス 1">
          <a:extLst>
            <a:ext uri="{FF2B5EF4-FFF2-40B4-BE49-F238E27FC236}">
              <a16:creationId xmlns:a16="http://schemas.microsoft.com/office/drawing/2014/main" id="{5192BB44-D46E-4F50-AE25-8BAA284ED392}"/>
            </a:ext>
          </a:extLst>
        </xdr:cNvPr>
        <xdr:cNvSpPr txBox="1"/>
      </xdr:nvSpPr>
      <xdr:spPr>
        <a:xfrm>
          <a:off x="8241505" y="1164432"/>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「志願書」シートでの入力内容が本シートに反映されるため、</a:t>
          </a:r>
          <a:endParaRPr kumimoji="1" lang="en-US" altLang="ja-JP" sz="1100"/>
        </a:p>
        <a:p>
          <a:r>
            <a:rPr kumimoji="1" lang="ja-JP" altLang="en-US" sz="1100"/>
            <a:t>本シートへの入力は不要です</a:t>
          </a:r>
        </a:p>
      </xdr:txBody>
    </xdr:sp>
    <xdr:clientData/>
  </xdr:twoCellAnchor>
  <xdr:twoCellAnchor>
    <xdr:from>
      <xdr:col>18</xdr:col>
      <xdr:colOff>369092</xdr:colOff>
      <xdr:row>0</xdr:row>
      <xdr:rowOff>226219</xdr:rowOff>
    </xdr:from>
    <xdr:to>
      <xdr:col>28</xdr:col>
      <xdr:colOff>283367</xdr:colOff>
      <xdr:row>4</xdr:row>
      <xdr:rowOff>35719</xdr:rowOff>
    </xdr:to>
    <xdr:sp macro="" textlink="">
      <xdr:nvSpPr>
        <xdr:cNvPr id="3" name="テキスト ボックス 2">
          <a:extLst>
            <a:ext uri="{FF2B5EF4-FFF2-40B4-BE49-F238E27FC236}">
              <a16:creationId xmlns:a16="http://schemas.microsoft.com/office/drawing/2014/main" id="{FAAC6F0A-B581-47F2-A9D6-C302074550AC}"/>
            </a:ext>
          </a:extLst>
        </xdr:cNvPr>
        <xdr:cNvSpPr txBox="1"/>
      </xdr:nvSpPr>
      <xdr:spPr>
        <a:xfrm>
          <a:off x="8215311" y="226219"/>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本シートの印刷を希望する場合は、</a:t>
          </a:r>
          <a:r>
            <a:rPr kumimoji="1" lang="en-US" altLang="ja-JP" sz="1100"/>
            <a:t>R1</a:t>
          </a:r>
          <a:r>
            <a:rPr kumimoji="1" lang="ja-JP" altLang="en-US" sz="1100"/>
            <a:t>セルに</a:t>
          </a:r>
          <a:r>
            <a:rPr kumimoji="1" lang="en-US" altLang="ja-JP" sz="1100"/>
            <a:t>No.</a:t>
          </a:r>
          <a:r>
            <a:rPr kumimoji="1" lang="ja-JP" altLang="en-US" sz="1100"/>
            <a:t>をご入力いただくと「志願書」シートにご入力いただいた内容が反映されます。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157162</xdr:colOff>
      <xdr:row>0</xdr:row>
      <xdr:rowOff>80963</xdr:rowOff>
    </xdr:from>
    <xdr:to>
      <xdr:col>28</xdr:col>
      <xdr:colOff>71437</xdr:colOff>
      <xdr:row>3</xdr:row>
      <xdr:rowOff>128588</xdr:rowOff>
    </xdr:to>
    <xdr:sp macro="" textlink="">
      <xdr:nvSpPr>
        <xdr:cNvPr id="2" name="テキスト ボックス 1">
          <a:extLst>
            <a:ext uri="{FF2B5EF4-FFF2-40B4-BE49-F238E27FC236}">
              <a16:creationId xmlns:a16="http://schemas.microsoft.com/office/drawing/2014/main" id="{359A5549-D220-4CD2-A965-87A8D1A127FA}"/>
            </a:ext>
          </a:extLst>
        </xdr:cNvPr>
        <xdr:cNvSpPr txBox="1"/>
      </xdr:nvSpPr>
      <xdr:spPr>
        <a:xfrm>
          <a:off x="8610600" y="80963"/>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「志願書」シートでの入力内容が本シートに反映されるため、</a:t>
          </a:r>
          <a:endParaRPr kumimoji="1" lang="en-US" altLang="ja-JP" sz="1100"/>
        </a:p>
        <a:p>
          <a:r>
            <a:rPr kumimoji="1" lang="ja-JP" altLang="en-US" sz="1100"/>
            <a:t>本シートへの入力は不要です</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DFF7-788E-4804-A5A4-40DEFC8D7082}">
  <sheetPr codeName="Sheet1"/>
  <dimension ref="A1:AF35"/>
  <sheetViews>
    <sheetView tabSelected="1" zoomScale="90" zoomScaleNormal="90" workbookViewId="0">
      <selection activeCell="H4" sqref="H4"/>
    </sheetView>
  </sheetViews>
  <sheetFormatPr defaultRowHeight="18.75"/>
  <cols>
    <col min="1" max="13" width="5.625" customWidth="1"/>
    <col min="14" max="14" width="4.375" customWidth="1"/>
    <col min="15" max="16" width="5.625" customWidth="1"/>
    <col min="17" max="17" width="15.25" customWidth="1"/>
    <col min="18" max="18" width="8.25" customWidth="1"/>
    <col min="19" max="19" width="8.125" customWidth="1"/>
    <col min="20" max="20" width="6.625" customWidth="1"/>
    <col min="21" max="21" width="6.75" customWidth="1"/>
    <col min="22" max="22" width="10.375" customWidth="1"/>
    <col min="23" max="23" width="17.25" customWidth="1"/>
    <col min="24" max="24" width="25.75" customWidth="1"/>
    <col min="25" max="25" width="14.125" customWidth="1"/>
    <col min="26" max="26" width="17.125" customWidth="1"/>
    <col min="27" max="27" width="15.375" customWidth="1"/>
    <col min="28" max="28" width="20.25" customWidth="1"/>
    <col min="29" max="29" width="12.5" customWidth="1"/>
    <col min="30" max="32" width="17.5" customWidth="1"/>
  </cols>
  <sheetData>
    <row r="1" spans="1:32" ht="19.5" thickBot="1"/>
    <row r="2" spans="1:32" ht="19.5" thickBot="1">
      <c r="B2" s="45"/>
      <c r="C2" s="46" t="s">
        <v>90</v>
      </c>
      <c r="D2" s="46"/>
      <c r="E2" s="46"/>
      <c r="F2" s="46"/>
      <c r="G2" s="47"/>
    </row>
    <row r="3" spans="1:32">
      <c r="A3" s="3"/>
      <c r="B3" s="3"/>
      <c r="C3" s="3"/>
      <c r="K3" s="58"/>
      <c r="L3" s="58"/>
      <c r="M3" s="58"/>
    </row>
    <row r="4" spans="1:32">
      <c r="G4" s="1" t="s">
        <v>5</v>
      </c>
      <c r="H4" s="2"/>
      <c r="I4" s="1" t="s">
        <v>1</v>
      </c>
      <c r="J4" s="2"/>
      <c r="K4" s="1" t="s">
        <v>2</v>
      </c>
      <c r="L4" s="2"/>
      <c r="M4" s="1" t="s">
        <v>3</v>
      </c>
    </row>
    <row r="6" spans="1:32">
      <c r="A6" t="s">
        <v>6</v>
      </c>
    </row>
    <row r="8" spans="1:32" ht="26.25" customHeight="1">
      <c r="B8" s="57" t="s">
        <v>10</v>
      </c>
      <c r="C8" s="57"/>
      <c r="D8" s="57"/>
      <c r="E8" s="57"/>
      <c r="F8" s="57"/>
      <c r="G8" s="57"/>
      <c r="H8" s="57"/>
      <c r="I8" s="57"/>
      <c r="J8" s="57"/>
      <c r="K8" s="57"/>
      <c r="L8" s="57"/>
    </row>
    <row r="9" spans="1:32" ht="41.25" customHeight="1">
      <c r="A9" s="59" t="s">
        <v>62</v>
      </c>
      <c r="B9" s="59"/>
      <c r="C9" s="59"/>
      <c r="D9" s="59"/>
      <c r="E9" s="59"/>
      <c r="F9" s="59"/>
      <c r="G9" s="59"/>
      <c r="H9" s="59"/>
      <c r="I9" s="59"/>
      <c r="J9" s="59"/>
      <c r="K9" s="59"/>
      <c r="L9" s="59"/>
      <c r="M9" s="59"/>
      <c r="N9" s="59"/>
      <c r="O9" s="59"/>
    </row>
    <row r="11" spans="1:32">
      <c r="A11" s="10" t="s">
        <v>7</v>
      </c>
      <c r="B11" s="10"/>
      <c r="C11" s="10"/>
      <c r="D11" s="10"/>
      <c r="E11" s="11">
        <v>7</v>
      </c>
      <c r="F11" s="10" t="s">
        <v>8</v>
      </c>
      <c r="G11" s="10"/>
      <c r="H11" s="10"/>
      <c r="I11" s="10"/>
      <c r="J11" s="10"/>
      <c r="K11" s="10"/>
      <c r="L11" s="10"/>
      <c r="M11" s="10"/>
      <c r="N11" s="10"/>
      <c r="O11" s="10"/>
      <c r="P11" s="9"/>
    </row>
    <row r="12" spans="1:32">
      <c r="E12" s="12"/>
    </row>
    <row r="13" spans="1:32" s="22" customFormat="1" ht="23.25" customHeight="1">
      <c r="A13" s="21"/>
      <c r="B13" s="49" t="s">
        <v>76</v>
      </c>
      <c r="C13" s="50"/>
      <c r="D13" s="50"/>
      <c r="E13" s="50"/>
      <c r="F13" s="50"/>
      <c r="G13" s="50"/>
      <c r="H13" s="50"/>
      <c r="I13" s="50"/>
      <c r="J13" s="50"/>
      <c r="K13" s="50"/>
      <c r="L13" s="50"/>
      <c r="M13" s="50"/>
      <c r="N13" s="50"/>
      <c r="O13" s="50"/>
      <c r="P13" s="50"/>
      <c r="Q13" s="50"/>
      <c r="R13" s="50"/>
      <c r="S13" s="50"/>
      <c r="T13" s="50"/>
      <c r="U13" s="50"/>
      <c r="V13" s="50"/>
      <c r="W13" s="50"/>
      <c r="X13" s="50"/>
      <c r="Y13" s="50"/>
      <c r="Z13" s="51"/>
      <c r="AA13" s="52" t="s">
        <v>86</v>
      </c>
      <c r="AB13" s="52"/>
      <c r="AC13" s="52"/>
      <c r="AD13" s="52"/>
      <c r="AE13" s="52"/>
      <c r="AF13" s="52"/>
    </row>
    <row r="14" spans="1:32" s="22" customFormat="1" ht="37.5" customHeight="1">
      <c r="A14" s="37" t="s">
        <v>89</v>
      </c>
      <c r="B14" s="49" t="s">
        <v>14</v>
      </c>
      <c r="C14" s="50"/>
      <c r="D14" s="51"/>
      <c r="E14" s="49" t="s">
        <v>17</v>
      </c>
      <c r="F14" s="51"/>
      <c r="G14" s="49" t="s">
        <v>13</v>
      </c>
      <c r="H14" s="51"/>
      <c r="I14" s="49" t="s">
        <v>12</v>
      </c>
      <c r="J14" s="50"/>
      <c r="K14" s="51"/>
      <c r="L14" s="49" t="s">
        <v>21</v>
      </c>
      <c r="M14" s="50"/>
      <c r="N14" s="51"/>
      <c r="O14" s="49" t="s">
        <v>23</v>
      </c>
      <c r="P14" s="50"/>
      <c r="Q14" s="51"/>
      <c r="R14" s="37" t="s">
        <v>27</v>
      </c>
      <c r="S14" s="37" t="s">
        <v>28</v>
      </c>
      <c r="T14" s="37" t="s">
        <v>11</v>
      </c>
      <c r="U14" s="37" t="s">
        <v>22</v>
      </c>
      <c r="V14" s="37" t="s">
        <v>25</v>
      </c>
      <c r="W14" s="37" t="s">
        <v>77</v>
      </c>
      <c r="X14" s="37" t="s">
        <v>78</v>
      </c>
      <c r="Y14" s="37" t="s">
        <v>79</v>
      </c>
      <c r="Z14" s="37" t="s">
        <v>80</v>
      </c>
      <c r="AA14" s="38" t="s">
        <v>24</v>
      </c>
      <c r="AB14" s="38" t="s">
        <v>84</v>
      </c>
      <c r="AC14" s="38" t="s">
        <v>85</v>
      </c>
      <c r="AD14" s="38" t="s">
        <v>80</v>
      </c>
      <c r="AE14" s="38" t="s">
        <v>83</v>
      </c>
      <c r="AF14" s="38" t="s">
        <v>88</v>
      </c>
    </row>
    <row r="15" spans="1:32" s="4" customFormat="1" ht="27.75" customHeight="1">
      <c r="A15" s="39" t="s">
        <v>15</v>
      </c>
      <c r="B15" s="61" t="s">
        <v>16</v>
      </c>
      <c r="C15" s="61"/>
      <c r="D15" s="61"/>
      <c r="E15" s="61" t="s">
        <v>18</v>
      </c>
      <c r="F15" s="61"/>
      <c r="G15" s="61" t="s">
        <v>19</v>
      </c>
      <c r="H15" s="61"/>
      <c r="I15" s="62" t="s">
        <v>20</v>
      </c>
      <c r="J15" s="63"/>
      <c r="K15" s="63"/>
      <c r="L15" s="61" t="s">
        <v>26</v>
      </c>
      <c r="M15" s="61"/>
      <c r="N15" s="61"/>
      <c r="O15" s="60" t="s">
        <v>46</v>
      </c>
      <c r="P15" s="60"/>
      <c r="Q15" s="60"/>
      <c r="R15" s="40" t="s">
        <v>51</v>
      </c>
      <c r="S15" s="39" t="s">
        <v>49</v>
      </c>
      <c r="T15" s="39">
        <v>2</v>
      </c>
      <c r="U15" s="39" t="s">
        <v>54</v>
      </c>
      <c r="V15" s="41">
        <v>39919</v>
      </c>
      <c r="W15" s="41" t="s">
        <v>35</v>
      </c>
      <c r="X15" s="41" t="s">
        <v>36</v>
      </c>
      <c r="Y15" s="41" t="s">
        <v>82</v>
      </c>
      <c r="Z15" s="42" t="s">
        <v>81</v>
      </c>
      <c r="AA15" s="39" t="s">
        <v>55</v>
      </c>
      <c r="AB15" s="39" t="s">
        <v>56</v>
      </c>
      <c r="AC15" s="43" t="s">
        <v>75</v>
      </c>
      <c r="AD15" s="39" t="s">
        <v>57</v>
      </c>
      <c r="AE15" s="39" t="s">
        <v>87</v>
      </c>
      <c r="AF15" s="39" t="s">
        <v>36</v>
      </c>
    </row>
    <row r="16" spans="1:32" s="4" customFormat="1" ht="27.75" customHeight="1">
      <c r="A16" s="13">
        <v>1</v>
      </c>
      <c r="B16" s="53"/>
      <c r="C16" s="53"/>
      <c r="D16" s="53"/>
      <c r="E16" s="53"/>
      <c r="F16" s="53"/>
      <c r="G16" s="53"/>
      <c r="H16" s="53"/>
      <c r="I16" s="54"/>
      <c r="J16" s="55"/>
      <c r="K16" s="55"/>
      <c r="L16" s="53"/>
      <c r="M16" s="53"/>
      <c r="N16" s="53"/>
      <c r="O16" s="56"/>
      <c r="P16" s="56"/>
      <c r="Q16" s="56"/>
      <c r="R16" s="26"/>
      <c r="S16" s="26"/>
      <c r="T16" s="14"/>
      <c r="U16" s="14"/>
      <c r="V16" s="15"/>
      <c r="W16" s="15"/>
      <c r="X16" s="15"/>
      <c r="Y16" s="15"/>
      <c r="Z16" s="16"/>
      <c r="AA16" s="14"/>
      <c r="AB16" s="14"/>
      <c r="AC16" s="17"/>
      <c r="AD16" s="14"/>
      <c r="AE16" s="36"/>
      <c r="AF16" s="36"/>
    </row>
    <row r="17" spans="1:32" s="4" customFormat="1" ht="27.75" customHeight="1">
      <c r="A17" s="13">
        <v>2</v>
      </c>
      <c r="B17" s="53"/>
      <c r="C17" s="53"/>
      <c r="D17" s="53"/>
      <c r="E17" s="53"/>
      <c r="F17" s="53"/>
      <c r="G17" s="53"/>
      <c r="H17" s="53"/>
      <c r="I17" s="54"/>
      <c r="J17" s="55"/>
      <c r="K17" s="55"/>
      <c r="L17" s="53"/>
      <c r="M17" s="53"/>
      <c r="N17" s="53"/>
      <c r="O17" s="56"/>
      <c r="P17" s="56"/>
      <c r="Q17" s="56"/>
      <c r="R17" s="26"/>
      <c r="S17" s="26"/>
      <c r="T17" s="14"/>
      <c r="U17" s="14"/>
      <c r="V17" s="15"/>
      <c r="W17" s="15"/>
      <c r="X17" s="15"/>
      <c r="Y17" s="15"/>
      <c r="Z17" s="16"/>
      <c r="AA17" s="14"/>
      <c r="AB17" s="14"/>
      <c r="AC17" s="17"/>
      <c r="AD17" s="25"/>
      <c r="AE17" s="36"/>
      <c r="AF17" s="36"/>
    </row>
    <row r="18" spans="1:32" s="4" customFormat="1" ht="27.75" customHeight="1">
      <c r="A18" s="13">
        <v>3</v>
      </c>
      <c r="B18" s="53"/>
      <c r="C18" s="53"/>
      <c r="D18" s="53"/>
      <c r="E18" s="53"/>
      <c r="F18" s="53"/>
      <c r="G18" s="53"/>
      <c r="H18" s="53"/>
      <c r="I18" s="54"/>
      <c r="J18" s="55"/>
      <c r="K18" s="55"/>
      <c r="L18" s="53"/>
      <c r="M18" s="53"/>
      <c r="N18" s="53"/>
      <c r="O18" s="56"/>
      <c r="P18" s="56"/>
      <c r="Q18" s="56"/>
      <c r="R18" s="26"/>
      <c r="S18" s="26"/>
      <c r="T18" s="14"/>
      <c r="U18" s="14"/>
      <c r="V18" s="15"/>
      <c r="W18" s="15"/>
      <c r="X18" s="15"/>
      <c r="Y18" s="15"/>
      <c r="Z18" s="16"/>
      <c r="AA18" s="14"/>
      <c r="AB18" s="14"/>
      <c r="AC18" s="17"/>
      <c r="AD18" s="14"/>
      <c r="AE18" s="36"/>
      <c r="AF18" s="36"/>
    </row>
    <row r="19" spans="1:32" s="4" customFormat="1" ht="27.75" customHeight="1">
      <c r="A19" s="13">
        <v>4</v>
      </c>
      <c r="B19" s="53"/>
      <c r="C19" s="53"/>
      <c r="D19" s="53"/>
      <c r="E19" s="53"/>
      <c r="F19" s="53"/>
      <c r="G19" s="53"/>
      <c r="H19" s="53"/>
      <c r="I19" s="54"/>
      <c r="J19" s="55"/>
      <c r="K19" s="55"/>
      <c r="L19" s="53"/>
      <c r="M19" s="53"/>
      <c r="N19" s="53"/>
      <c r="O19" s="56"/>
      <c r="P19" s="56"/>
      <c r="Q19" s="56"/>
      <c r="R19" s="26"/>
      <c r="S19" s="26"/>
      <c r="T19" s="14"/>
      <c r="U19" s="14"/>
      <c r="V19" s="15"/>
      <c r="W19" s="15"/>
      <c r="X19" s="15"/>
      <c r="Y19" s="15"/>
      <c r="Z19" s="16"/>
      <c r="AA19" s="14"/>
      <c r="AB19" s="14"/>
      <c r="AC19" s="17"/>
      <c r="AD19" s="14"/>
      <c r="AE19" s="36"/>
      <c r="AF19" s="36"/>
    </row>
    <row r="20" spans="1:32" s="4" customFormat="1" ht="27.75" customHeight="1">
      <c r="A20" s="13">
        <v>5</v>
      </c>
      <c r="B20" s="53"/>
      <c r="C20" s="53"/>
      <c r="D20" s="53"/>
      <c r="E20" s="53"/>
      <c r="F20" s="53"/>
      <c r="G20" s="53"/>
      <c r="H20" s="53"/>
      <c r="I20" s="54"/>
      <c r="J20" s="55"/>
      <c r="K20" s="55"/>
      <c r="L20" s="53"/>
      <c r="M20" s="53"/>
      <c r="N20" s="53"/>
      <c r="O20" s="56"/>
      <c r="P20" s="56"/>
      <c r="Q20" s="56"/>
      <c r="R20" s="26"/>
      <c r="S20" s="26"/>
      <c r="T20" s="14"/>
      <c r="U20" s="14"/>
      <c r="V20" s="15"/>
      <c r="W20" s="15"/>
      <c r="X20" s="15"/>
      <c r="Y20" s="15"/>
      <c r="Z20" s="16"/>
      <c r="AA20" s="14"/>
      <c r="AB20" s="14"/>
      <c r="AC20" s="17"/>
      <c r="AD20" s="14"/>
      <c r="AE20" s="36"/>
      <c r="AF20" s="36"/>
    </row>
    <row r="21" spans="1:32" s="4" customFormat="1" ht="27.75" customHeight="1">
      <c r="A21" s="13">
        <v>6</v>
      </c>
      <c r="B21" s="53"/>
      <c r="C21" s="53"/>
      <c r="D21" s="53"/>
      <c r="E21" s="53"/>
      <c r="F21" s="53"/>
      <c r="G21" s="53"/>
      <c r="H21" s="53"/>
      <c r="I21" s="54"/>
      <c r="J21" s="55"/>
      <c r="K21" s="55"/>
      <c r="L21" s="53"/>
      <c r="M21" s="53"/>
      <c r="N21" s="53"/>
      <c r="O21" s="56"/>
      <c r="P21" s="56"/>
      <c r="Q21" s="56"/>
      <c r="R21" s="26"/>
      <c r="S21" s="26"/>
      <c r="T21" s="14"/>
      <c r="U21" s="14"/>
      <c r="V21" s="15"/>
      <c r="W21" s="15"/>
      <c r="X21" s="15"/>
      <c r="Y21" s="15"/>
      <c r="Z21" s="16"/>
      <c r="AA21" s="14"/>
      <c r="AB21" s="14"/>
      <c r="AC21" s="17"/>
      <c r="AD21" s="14"/>
      <c r="AE21" s="36"/>
      <c r="AF21" s="36"/>
    </row>
    <row r="22" spans="1:32" s="4" customFormat="1" ht="27.75" customHeight="1">
      <c r="A22" s="13">
        <v>7</v>
      </c>
      <c r="B22" s="53"/>
      <c r="C22" s="53"/>
      <c r="D22" s="53"/>
      <c r="E22" s="53"/>
      <c r="F22" s="53"/>
      <c r="G22" s="53"/>
      <c r="H22" s="53"/>
      <c r="I22" s="54"/>
      <c r="J22" s="55"/>
      <c r="K22" s="55"/>
      <c r="L22" s="53"/>
      <c r="M22" s="53"/>
      <c r="N22" s="53"/>
      <c r="O22" s="56"/>
      <c r="P22" s="56"/>
      <c r="Q22" s="56"/>
      <c r="R22" s="26"/>
      <c r="S22" s="26"/>
      <c r="T22" s="14"/>
      <c r="U22" s="14"/>
      <c r="V22" s="15"/>
      <c r="W22" s="15"/>
      <c r="X22" s="15"/>
      <c r="Y22" s="15"/>
      <c r="Z22" s="16"/>
      <c r="AA22" s="14"/>
      <c r="AB22" s="14"/>
      <c r="AC22" s="17"/>
      <c r="AD22" s="14"/>
      <c r="AE22" s="36"/>
      <c r="AF22" s="36"/>
    </row>
    <row r="23" spans="1:32" s="4" customFormat="1" ht="27.75" customHeight="1">
      <c r="A23" s="13">
        <v>8</v>
      </c>
      <c r="B23" s="53"/>
      <c r="C23" s="53"/>
      <c r="D23" s="53"/>
      <c r="E23" s="53"/>
      <c r="F23" s="53"/>
      <c r="G23" s="53"/>
      <c r="H23" s="53"/>
      <c r="I23" s="54"/>
      <c r="J23" s="55"/>
      <c r="K23" s="55"/>
      <c r="L23" s="53"/>
      <c r="M23" s="53"/>
      <c r="N23" s="53"/>
      <c r="O23" s="56"/>
      <c r="P23" s="56"/>
      <c r="Q23" s="56"/>
      <c r="R23" s="26"/>
      <c r="S23" s="26"/>
      <c r="T23" s="14"/>
      <c r="U23" s="14"/>
      <c r="V23" s="15"/>
      <c r="W23" s="15"/>
      <c r="X23" s="15"/>
      <c r="Y23" s="15"/>
      <c r="Z23" s="16"/>
      <c r="AA23" s="14"/>
      <c r="AB23" s="14"/>
      <c r="AC23" s="17"/>
      <c r="AD23" s="14"/>
      <c r="AE23" s="36"/>
      <c r="AF23" s="36"/>
    </row>
    <row r="24" spans="1:32" s="4" customFormat="1" ht="27.75" customHeight="1">
      <c r="A24" s="13">
        <v>9</v>
      </c>
      <c r="B24" s="53"/>
      <c r="C24" s="53"/>
      <c r="D24" s="53"/>
      <c r="E24" s="53"/>
      <c r="F24" s="53"/>
      <c r="G24" s="53"/>
      <c r="H24" s="53"/>
      <c r="I24" s="54"/>
      <c r="J24" s="55"/>
      <c r="K24" s="55"/>
      <c r="L24" s="53"/>
      <c r="M24" s="53"/>
      <c r="N24" s="53"/>
      <c r="O24" s="56"/>
      <c r="P24" s="56"/>
      <c r="Q24" s="56"/>
      <c r="R24" s="26"/>
      <c r="S24" s="26"/>
      <c r="T24" s="14"/>
      <c r="U24" s="14"/>
      <c r="V24" s="15"/>
      <c r="W24" s="15"/>
      <c r="X24" s="15"/>
      <c r="Y24" s="15"/>
      <c r="Z24" s="16"/>
      <c r="AA24" s="14"/>
      <c r="AB24" s="14"/>
      <c r="AC24" s="17"/>
      <c r="AD24" s="14"/>
      <c r="AE24" s="36"/>
      <c r="AF24" s="36"/>
    </row>
    <row r="25" spans="1:32" s="4" customFormat="1" ht="27.75" customHeight="1">
      <c r="A25" s="13">
        <v>10</v>
      </c>
      <c r="B25" s="53"/>
      <c r="C25" s="53"/>
      <c r="D25" s="53"/>
      <c r="E25" s="53"/>
      <c r="F25" s="53"/>
      <c r="G25" s="53"/>
      <c r="H25" s="53"/>
      <c r="I25" s="54"/>
      <c r="J25" s="55"/>
      <c r="K25" s="55"/>
      <c r="L25" s="53"/>
      <c r="M25" s="53"/>
      <c r="N25" s="53"/>
      <c r="O25" s="56"/>
      <c r="P25" s="56"/>
      <c r="Q25" s="56"/>
      <c r="R25" s="26"/>
      <c r="S25" s="26"/>
      <c r="T25" s="14"/>
      <c r="U25" s="14"/>
      <c r="V25" s="15"/>
      <c r="W25" s="15"/>
      <c r="X25" s="15"/>
      <c r="Y25" s="15"/>
      <c r="Z25" s="16"/>
      <c r="AA25" s="14"/>
      <c r="AB25" s="14"/>
      <c r="AC25" s="17"/>
      <c r="AD25" s="14"/>
      <c r="AE25" s="36"/>
      <c r="AF25" s="36"/>
    </row>
    <row r="26" spans="1:32" s="4" customFormat="1" ht="27.75" customHeight="1">
      <c r="A26" s="13">
        <v>11</v>
      </c>
      <c r="B26" s="53"/>
      <c r="C26" s="53"/>
      <c r="D26" s="53"/>
      <c r="E26" s="53"/>
      <c r="F26" s="53"/>
      <c r="G26" s="53"/>
      <c r="H26" s="53"/>
      <c r="I26" s="54"/>
      <c r="J26" s="55"/>
      <c r="K26" s="55"/>
      <c r="L26" s="53"/>
      <c r="M26" s="53"/>
      <c r="N26" s="53"/>
      <c r="O26" s="56"/>
      <c r="P26" s="56"/>
      <c r="Q26" s="56"/>
      <c r="R26" s="26"/>
      <c r="S26" s="26"/>
      <c r="T26" s="14"/>
      <c r="U26" s="14"/>
      <c r="V26" s="15"/>
      <c r="W26" s="15"/>
      <c r="X26" s="15"/>
      <c r="Y26" s="15"/>
      <c r="Z26" s="16"/>
      <c r="AA26" s="14"/>
      <c r="AB26" s="14"/>
      <c r="AC26" s="17"/>
      <c r="AD26" s="14"/>
      <c r="AE26" s="36"/>
      <c r="AF26" s="36"/>
    </row>
    <row r="27" spans="1:32" s="4" customFormat="1" ht="27.75" customHeight="1">
      <c r="A27" s="13">
        <v>12</v>
      </c>
      <c r="B27" s="53"/>
      <c r="C27" s="53"/>
      <c r="D27" s="53"/>
      <c r="E27" s="53"/>
      <c r="F27" s="53"/>
      <c r="G27" s="53"/>
      <c r="H27" s="53"/>
      <c r="I27" s="54"/>
      <c r="J27" s="55"/>
      <c r="K27" s="55"/>
      <c r="L27" s="53"/>
      <c r="M27" s="53"/>
      <c r="N27" s="53"/>
      <c r="O27" s="56"/>
      <c r="P27" s="56"/>
      <c r="Q27" s="56"/>
      <c r="R27" s="26"/>
      <c r="S27" s="26"/>
      <c r="T27" s="14"/>
      <c r="U27" s="14"/>
      <c r="V27" s="15"/>
      <c r="W27" s="15"/>
      <c r="X27" s="15"/>
      <c r="Y27" s="15"/>
      <c r="Z27" s="16"/>
      <c r="AA27" s="14"/>
      <c r="AB27" s="14"/>
      <c r="AC27" s="17"/>
      <c r="AD27" s="14"/>
      <c r="AE27" s="36"/>
      <c r="AF27" s="36"/>
    </row>
    <row r="28" spans="1:32" s="4" customFormat="1" ht="27.75" customHeight="1">
      <c r="A28" s="13">
        <v>13</v>
      </c>
      <c r="B28" s="53"/>
      <c r="C28" s="53"/>
      <c r="D28" s="53"/>
      <c r="E28" s="53"/>
      <c r="F28" s="53"/>
      <c r="G28" s="53"/>
      <c r="H28" s="53"/>
      <c r="I28" s="54"/>
      <c r="J28" s="55"/>
      <c r="K28" s="55"/>
      <c r="L28" s="53"/>
      <c r="M28" s="53"/>
      <c r="N28" s="53"/>
      <c r="O28" s="56"/>
      <c r="P28" s="56"/>
      <c r="Q28" s="56"/>
      <c r="R28" s="26"/>
      <c r="S28" s="26"/>
      <c r="T28" s="14"/>
      <c r="U28" s="14"/>
      <c r="V28" s="15"/>
      <c r="W28" s="15"/>
      <c r="X28" s="15"/>
      <c r="Y28" s="15"/>
      <c r="Z28" s="16"/>
      <c r="AA28" s="14"/>
      <c r="AB28" s="14"/>
      <c r="AC28" s="17"/>
      <c r="AD28" s="14"/>
      <c r="AE28" s="36"/>
      <c r="AF28" s="36"/>
    </row>
    <row r="29" spans="1:32" s="4" customFormat="1" ht="27.75" customHeight="1">
      <c r="A29" s="13">
        <v>14</v>
      </c>
      <c r="B29" s="53"/>
      <c r="C29" s="53"/>
      <c r="D29" s="53"/>
      <c r="E29" s="53"/>
      <c r="F29" s="53"/>
      <c r="G29" s="53"/>
      <c r="H29" s="53"/>
      <c r="I29" s="54"/>
      <c r="J29" s="55"/>
      <c r="K29" s="55"/>
      <c r="L29" s="53"/>
      <c r="M29" s="53"/>
      <c r="N29" s="53"/>
      <c r="O29" s="56"/>
      <c r="P29" s="56"/>
      <c r="Q29" s="56"/>
      <c r="R29" s="26"/>
      <c r="S29" s="26"/>
      <c r="T29" s="14"/>
      <c r="U29" s="14"/>
      <c r="V29" s="15"/>
      <c r="W29" s="15"/>
      <c r="X29" s="15"/>
      <c r="Y29" s="15"/>
      <c r="Z29" s="16"/>
      <c r="AA29" s="14"/>
      <c r="AB29" s="14"/>
      <c r="AC29" s="17"/>
      <c r="AD29" s="14"/>
      <c r="AE29" s="36"/>
      <c r="AF29" s="36"/>
    </row>
    <row r="30" spans="1:32" s="4" customFormat="1" ht="27.75" customHeight="1">
      <c r="A30" s="13">
        <v>15</v>
      </c>
      <c r="B30" s="53"/>
      <c r="C30" s="53"/>
      <c r="D30" s="53"/>
      <c r="E30" s="53"/>
      <c r="F30" s="53"/>
      <c r="G30" s="53"/>
      <c r="H30" s="53"/>
      <c r="I30" s="54"/>
      <c r="J30" s="55"/>
      <c r="K30" s="55"/>
      <c r="L30" s="53"/>
      <c r="M30" s="53"/>
      <c r="N30" s="53"/>
      <c r="O30" s="56"/>
      <c r="P30" s="56"/>
      <c r="Q30" s="56"/>
      <c r="R30" s="26"/>
      <c r="S30" s="26"/>
      <c r="T30" s="14"/>
      <c r="U30" s="14"/>
      <c r="V30" s="15"/>
      <c r="W30" s="15"/>
      <c r="X30" s="15"/>
      <c r="Y30" s="15"/>
      <c r="Z30" s="16"/>
      <c r="AA30" s="14"/>
      <c r="AB30" s="14"/>
      <c r="AC30" s="17"/>
      <c r="AD30" s="14"/>
      <c r="AE30" s="36"/>
      <c r="AF30" s="36"/>
    </row>
    <row r="31" spans="1:32" s="4" customFormat="1" ht="27.75" customHeight="1">
      <c r="A31" s="13">
        <v>16</v>
      </c>
      <c r="B31" s="53"/>
      <c r="C31" s="53"/>
      <c r="D31" s="53"/>
      <c r="E31" s="53"/>
      <c r="F31" s="53"/>
      <c r="G31" s="53"/>
      <c r="H31" s="53"/>
      <c r="I31" s="54"/>
      <c r="J31" s="55"/>
      <c r="K31" s="55"/>
      <c r="L31" s="53"/>
      <c r="M31" s="53"/>
      <c r="N31" s="53"/>
      <c r="O31" s="56"/>
      <c r="P31" s="56"/>
      <c r="Q31" s="56"/>
      <c r="R31" s="26"/>
      <c r="S31" s="26"/>
      <c r="T31" s="14"/>
      <c r="U31" s="14"/>
      <c r="V31" s="15"/>
      <c r="W31" s="15"/>
      <c r="X31" s="15"/>
      <c r="Y31" s="15"/>
      <c r="Z31" s="16"/>
      <c r="AA31" s="14"/>
      <c r="AB31" s="14"/>
      <c r="AC31" s="17"/>
      <c r="AD31" s="14"/>
      <c r="AE31" s="36"/>
      <c r="AF31" s="36"/>
    </row>
    <row r="32" spans="1:32" s="4" customFormat="1" ht="27.75" customHeight="1">
      <c r="A32" s="13">
        <v>17</v>
      </c>
      <c r="B32" s="53"/>
      <c r="C32" s="53"/>
      <c r="D32" s="53"/>
      <c r="E32" s="53"/>
      <c r="F32" s="53"/>
      <c r="G32" s="53"/>
      <c r="H32" s="53"/>
      <c r="I32" s="54"/>
      <c r="J32" s="55"/>
      <c r="K32" s="55"/>
      <c r="L32" s="53"/>
      <c r="M32" s="53"/>
      <c r="N32" s="53"/>
      <c r="O32" s="56"/>
      <c r="P32" s="56"/>
      <c r="Q32" s="56"/>
      <c r="R32" s="26"/>
      <c r="S32" s="26"/>
      <c r="T32" s="14"/>
      <c r="U32" s="14"/>
      <c r="V32" s="15"/>
      <c r="W32" s="15"/>
      <c r="X32" s="15"/>
      <c r="Y32" s="15"/>
      <c r="Z32" s="16"/>
      <c r="AA32" s="14"/>
      <c r="AB32" s="14"/>
      <c r="AC32" s="17"/>
      <c r="AD32" s="14"/>
      <c r="AE32" s="36"/>
      <c r="AF32" s="36"/>
    </row>
    <row r="33" spans="1:32" s="4" customFormat="1" ht="27.75" customHeight="1">
      <c r="A33" s="13">
        <v>18</v>
      </c>
      <c r="B33" s="53"/>
      <c r="C33" s="53"/>
      <c r="D33" s="53"/>
      <c r="E33" s="53"/>
      <c r="F33" s="53"/>
      <c r="G33" s="53"/>
      <c r="H33" s="53"/>
      <c r="I33" s="54"/>
      <c r="J33" s="55"/>
      <c r="K33" s="55"/>
      <c r="L33" s="53"/>
      <c r="M33" s="53"/>
      <c r="N33" s="53"/>
      <c r="O33" s="56"/>
      <c r="P33" s="56"/>
      <c r="Q33" s="56"/>
      <c r="R33" s="26"/>
      <c r="S33" s="26"/>
      <c r="T33" s="14"/>
      <c r="U33" s="14"/>
      <c r="V33" s="15"/>
      <c r="W33" s="15"/>
      <c r="X33" s="15"/>
      <c r="Y33" s="15"/>
      <c r="Z33" s="16"/>
      <c r="AA33" s="14"/>
      <c r="AB33" s="14"/>
      <c r="AC33" s="17"/>
      <c r="AD33" s="14"/>
      <c r="AE33" s="36"/>
      <c r="AF33" s="36"/>
    </row>
    <row r="34" spans="1:32" s="4" customFormat="1" ht="27.75" customHeight="1">
      <c r="A34" s="13">
        <v>19</v>
      </c>
      <c r="B34" s="53"/>
      <c r="C34" s="53"/>
      <c r="D34" s="53"/>
      <c r="E34" s="53"/>
      <c r="F34" s="53"/>
      <c r="G34" s="53"/>
      <c r="H34" s="53"/>
      <c r="I34" s="54"/>
      <c r="J34" s="55"/>
      <c r="K34" s="55"/>
      <c r="L34" s="53"/>
      <c r="M34" s="53"/>
      <c r="N34" s="53"/>
      <c r="O34" s="56"/>
      <c r="P34" s="56"/>
      <c r="Q34" s="56"/>
      <c r="R34" s="26"/>
      <c r="S34" s="26"/>
      <c r="T34" s="14"/>
      <c r="U34" s="14"/>
      <c r="V34" s="15"/>
      <c r="W34" s="15"/>
      <c r="X34" s="15"/>
      <c r="Y34" s="15"/>
      <c r="Z34" s="16"/>
      <c r="AA34" s="14"/>
      <c r="AB34" s="14"/>
      <c r="AC34" s="17"/>
      <c r="AD34" s="14"/>
      <c r="AE34" s="36"/>
      <c r="AF34" s="36"/>
    </row>
    <row r="35" spans="1:32" s="4" customFormat="1" ht="27.75" customHeight="1">
      <c r="A35" s="13">
        <v>20</v>
      </c>
      <c r="B35" s="53"/>
      <c r="C35" s="53"/>
      <c r="D35" s="53"/>
      <c r="E35" s="53"/>
      <c r="F35" s="53"/>
      <c r="G35" s="53"/>
      <c r="H35" s="53"/>
      <c r="I35" s="54"/>
      <c r="J35" s="55"/>
      <c r="K35" s="55"/>
      <c r="L35" s="53"/>
      <c r="M35" s="53"/>
      <c r="N35" s="53"/>
      <c r="O35" s="56"/>
      <c r="P35" s="56"/>
      <c r="Q35" s="56"/>
      <c r="R35" s="26"/>
      <c r="S35" s="26"/>
      <c r="T35" s="14"/>
      <c r="U35" s="14"/>
      <c r="V35" s="15"/>
      <c r="W35" s="15"/>
      <c r="X35" s="15"/>
      <c r="Y35" s="15"/>
      <c r="Z35" s="16"/>
      <c r="AA35" s="14"/>
      <c r="AB35" s="14"/>
      <c r="AC35" s="17"/>
      <c r="AD35" s="14"/>
      <c r="AE35" s="36"/>
      <c r="AF35" s="36"/>
    </row>
  </sheetData>
  <mergeCells count="137">
    <mergeCell ref="B34:D34"/>
    <mergeCell ref="E34:F34"/>
    <mergeCell ref="G34:H34"/>
    <mergeCell ref="I34:K34"/>
    <mergeCell ref="L34:N34"/>
    <mergeCell ref="O34:Q34"/>
    <mergeCell ref="B35:D35"/>
    <mergeCell ref="E35:F35"/>
    <mergeCell ref="G35:H35"/>
    <mergeCell ref="I35:K35"/>
    <mergeCell ref="L35:N35"/>
    <mergeCell ref="O35:Q35"/>
    <mergeCell ref="B32:D32"/>
    <mergeCell ref="E32:F32"/>
    <mergeCell ref="G32:H32"/>
    <mergeCell ref="I32:K32"/>
    <mergeCell ref="L32:N32"/>
    <mergeCell ref="O32:Q32"/>
    <mergeCell ref="B33:D33"/>
    <mergeCell ref="E33:F33"/>
    <mergeCell ref="G33:H33"/>
    <mergeCell ref="I33:K33"/>
    <mergeCell ref="L33:N33"/>
    <mergeCell ref="O33:Q33"/>
    <mergeCell ref="B8:L8"/>
    <mergeCell ref="K3:M3"/>
    <mergeCell ref="A9:O9"/>
    <mergeCell ref="O15:Q15"/>
    <mergeCell ref="B15:D15"/>
    <mergeCell ref="E15:F15"/>
    <mergeCell ref="G15:H15"/>
    <mergeCell ref="B20:D20"/>
    <mergeCell ref="L15:N15"/>
    <mergeCell ref="B16:D16"/>
    <mergeCell ref="B17:D17"/>
    <mergeCell ref="B18:D18"/>
    <mergeCell ref="B19:D19"/>
    <mergeCell ref="G16:H16"/>
    <mergeCell ref="I16:K16"/>
    <mergeCell ref="I15:K15"/>
    <mergeCell ref="E16:F16"/>
    <mergeCell ref="E17:F17"/>
    <mergeCell ref="E18:F18"/>
    <mergeCell ref="E19:F19"/>
    <mergeCell ref="E20:F20"/>
    <mergeCell ref="L16:N16"/>
    <mergeCell ref="O16:Q16"/>
    <mergeCell ref="G17:H17"/>
    <mergeCell ref="E23:F23"/>
    <mergeCell ref="L19:N19"/>
    <mergeCell ref="O19:Q19"/>
    <mergeCell ref="G23:H23"/>
    <mergeCell ref="I23:K23"/>
    <mergeCell ref="L23:N23"/>
    <mergeCell ref="O23:Q23"/>
    <mergeCell ref="B21:D21"/>
    <mergeCell ref="B22:D22"/>
    <mergeCell ref="B23:D23"/>
    <mergeCell ref="E21:F21"/>
    <mergeCell ref="E22:F22"/>
    <mergeCell ref="I17:K17"/>
    <mergeCell ref="L17:N17"/>
    <mergeCell ref="O17:Q17"/>
    <mergeCell ref="G22:H22"/>
    <mergeCell ref="I22:K22"/>
    <mergeCell ref="L22:N22"/>
    <mergeCell ref="O22:Q22"/>
    <mergeCell ref="G20:H20"/>
    <mergeCell ref="I20:K20"/>
    <mergeCell ref="L20:N20"/>
    <mergeCell ref="O20:Q20"/>
    <mergeCell ref="G21:H21"/>
    <mergeCell ref="I21:K21"/>
    <mergeCell ref="L21:N21"/>
    <mergeCell ref="O21:Q21"/>
    <mergeCell ref="G18:H18"/>
    <mergeCell ref="I18:K18"/>
    <mergeCell ref="L18:N18"/>
    <mergeCell ref="O18:Q18"/>
    <mergeCell ref="G19:H19"/>
    <mergeCell ref="I19:K19"/>
    <mergeCell ref="B24:D24"/>
    <mergeCell ref="B27:D27"/>
    <mergeCell ref="E27:F27"/>
    <mergeCell ref="G27:H27"/>
    <mergeCell ref="I27:K27"/>
    <mergeCell ref="L27:N27"/>
    <mergeCell ref="O27:Q27"/>
    <mergeCell ref="B26:D26"/>
    <mergeCell ref="E26:F26"/>
    <mergeCell ref="G26:H26"/>
    <mergeCell ref="I26:K26"/>
    <mergeCell ref="L26:N26"/>
    <mergeCell ref="O26:Q26"/>
    <mergeCell ref="E24:F24"/>
    <mergeCell ref="G24:H24"/>
    <mergeCell ref="I24:K24"/>
    <mergeCell ref="L24:N24"/>
    <mergeCell ref="O24:Q24"/>
    <mergeCell ref="L29:N29"/>
    <mergeCell ref="O29:Q29"/>
    <mergeCell ref="B28:D28"/>
    <mergeCell ref="E28:F28"/>
    <mergeCell ref="G28:H28"/>
    <mergeCell ref="I28:K28"/>
    <mergeCell ref="L28:N28"/>
    <mergeCell ref="O28:Q28"/>
    <mergeCell ref="B25:D25"/>
    <mergeCell ref="E25:F25"/>
    <mergeCell ref="G25:H25"/>
    <mergeCell ref="I25:K25"/>
    <mergeCell ref="L25:N25"/>
    <mergeCell ref="O25:Q25"/>
    <mergeCell ref="B14:D14"/>
    <mergeCell ref="E14:F14"/>
    <mergeCell ref="G14:H14"/>
    <mergeCell ref="I14:K14"/>
    <mergeCell ref="L14:N14"/>
    <mergeCell ref="O14:Q14"/>
    <mergeCell ref="B13:Z13"/>
    <mergeCell ref="AA13:AF13"/>
    <mergeCell ref="B31:D31"/>
    <mergeCell ref="E31:F31"/>
    <mergeCell ref="G31:H31"/>
    <mergeCell ref="I31:K31"/>
    <mergeCell ref="L31:N31"/>
    <mergeCell ref="O31:Q31"/>
    <mergeCell ref="B30:D30"/>
    <mergeCell ref="E30:F30"/>
    <mergeCell ref="G30:H30"/>
    <mergeCell ref="I30:K30"/>
    <mergeCell ref="L30:N30"/>
    <mergeCell ref="O30:Q30"/>
    <mergeCell ref="B29:D29"/>
    <mergeCell ref="E29:F29"/>
    <mergeCell ref="G29:H29"/>
    <mergeCell ref="I29:K29"/>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681EF66-51D2-4965-93A8-8CD5CD97BA9E}">
          <x14:formula1>
            <xm:f>'（入力不要）プルダウン'!$G$3:$G$4</xm:f>
          </x14:formula1>
          <xm:sqref>R15:S35</xm:sqref>
        </x14:dataValidation>
        <x14:dataValidation type="list" allowBlank="1" showInputMessage="1" showErrorMessage="1" xr:uid="{B56D056F-9BA9-466D-A757-9395F8B6FCCC}">
          <x14:formula1>
            <xm:f>'（入力不要）プルダウン'!$H$3:$H$4</xm:f>
          </x14:formula1>
          <xm:sqref>T15:T35</xm:sqref>
        </x14:dataValidation>
        <x14:dataValidation type="list" allowBlank="1" showInputMessage="1" showErrorMessage="1" xr:uid="{C346FAE1-2D19-43B5-A013-8F780033DFBE}">
          <x14:formula1>
            <xm:f>'（入力不要）プルダウン'!$I$3:$I$4</xm:f>
          </x14:formula1>
          <xm:sqref>U15:U35</xm:sqref>
        </x14:dataValidation>
        <x14:dataValidation type="list" allowBlank="1" showInputMessage="1" showErrorMessage="1" xr:uid="{5E983CFE-F214-437E-88B2-4EEC4F45E5BC}">
          <x14:formula1>
            <xm:f>'（入力不要）プルダウン'!$A$3:$A$10</xm:f>
          </x14:formula1>
          <xm:sqref>O15:Q35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48"/>
  <sheetViews>
    <sheetView view="pageBreakPreview" topLeftCell="A7" zoomScale="80" zoomScaleNormal="100" zoomScaleSheetLayoutView="80" workbookViewId="0">
      <selection activeCell="B31" sqref="B31:Q36"/>
    </sheetView>
  </sheetViews>
  <sheetFormatPr defaultColWidth="5.625" defaultRowHeight="18.75"/>
  <cols>
    <col min="7" max="7" width="5.5" customWidth="1"/>
    <col min="8" max="8" width="6.625" customWidth="1"/>
    <col min="11" max="12" width="6.125" bestFit="1" customWidth="1"/>
    <col min="14" max="14" width="5.625" customWidth="1"/>
  </cols>
  <sheetData>
    <row r="1" spans="1:19">
      <c r="A1" s="27"/>
      <c r="B1" s="27"/>
      <c r="C1" s="27"/>
      <c r="D1" s="27"/>
      <c r="E1" s="27"/>
      <c r="F1" s="27"/>
      <c r="G1" s="27"/>
      <c r="H1" s="27"/>
      <c r="I1" s="27"/>
      <c r="J1" s="27"/>
      <c r="K1" s="27"/>
      <c r="L1" s="27"/>
      <c r="M1" s="27"/>
      <c r="N1" s="27"/>
      <c r="O1" s="27"/>
      <c r="P1" s="27"/>
      <c r="Q1" s="27"/>
      <c r="R1" s="44">
        <v>1</v>
      </c>
    </row>
    <row r="2" spans="1:19">
      <c r="A2" s="27" t="s">
        <v>0</v>
      </c>
      <c r="B2" s="27"/>
      <c r="C2" s="27"/>
      <c r="D2" s="27"/>
      <c r="E2" s="27"/>
      <c r="F2" s="27"/>
      <c r="G2" s="27"/>
      <c r="H2" s="27"/>
      <c r="I2" s="27"/>
      <c r="J2" s="27"/>
      <c r="K2" s="27"/>
      <c r="L2" s="27"/>
      <c r="M2" s="27"/>
      <c r="N2" s="27"/>
      <c r="O2" s="27"/>
      <c r="P2" s="27"/>
      <c r="Q2" s="27"/>
    </row>
    <row r="3" spans="1:19">
      <c r="A3" s="27"/>
      <c r="B3" s="27"/>
      <c r="C3" s="27"/>
      <c r="D3" s="27"/>
      <c r="E3" s="27"/>
      <c r="F3" s="27"/>
      <c r="G3" s="27"/>
      <c r="H3" s="27"/>
      <c r="I3" s="27"/>
      <c r="J3" s="27"/>
      <c r="K3" s="27"/>
      <c r="L3" s="27"/>
      <c r="M3" s="27"/>
      <c r="N3" s="27"/>
      <c r="O3" s="27"/>
      <c r="P3" s="27"/>
      <c r="Q3" s="27"/>
    </row>
    <row r="4" spans="1:19">
      <c r="A4" s="27"/>
      <c r="B4" s="27"/>
      <c r="C4" s="27"/>
      <c r="D4" s="27"/>
      <c r="E4" s="27"/>
      <c r="F4" s="27"/>
      <c r="G4" s="27"/>
      <c r="H4" s="27"/>
      <c r="I4" s="28"/>
      <c r="J4" s="28"/>
      <c r="K4" s="28" t="s">
        <v>5</v>
      </c>
      <c r="L4" s="28">
        <f>志願書!$H$4</f>
        <v>0</v>
      </c>
      <c r="M4" s="28" t="s">
        <v>1</v>
      </c>
      <c r="N4" s="28">
        <f>志願書!$J$4</f>
        <v>0</v>
      </c>
      <c r="O4" s="28" t="s">
        <v>2</v>
      </c>
      <c r="P4" s="28">
        <f>志願書!$L$4</f>
        <v>0</v>
      </c>
      <c r="Q4" s="28" t="s">
        <v>4</v>
      </c>
      <c r="R4" s="1"/>
      <c r="S4" s="1"/>
    </row>
    <row r="5" spans="1:19">
      <c r="A5" s="27"/>
      <c r="B5" s="27"/>
      <c r="C5" s="27"/>
      <c r="D5" s="27"/>
      <c r="E5" s="27"/>
      <c r="F5" s="27"/>
      <c r="G5" s="27"/>
      <c r="H5" s="27"/>
      <c r="I5" s="27"/>
      <c r="J5" s="27"/>
      <c r="K5" s="27"/>
      <c r="L5" s="27"/>
      <c r="M5" s="27"/>
      <c r="N5" s="27"/>
      <c r="O5" s="27"/>
      <c r="P5" s="27"/>
      <c r="Q5" s="27"/>
    </row>
    <row r="6" spans="1:19">
      <c r="A6" s="27"/>
      <c r="B6" s="27" t="s">
        <v>29</v>
      </c>
      <c r="C6" s="27"/>
      <c r="D6" s="27"/>
      <c r="E6" s="27"/>
      <c r="F6" s="27"/>
      <c r="G6" s="27"/>
      <c r="H6" s="27"/>
      <c r="I6" s="27"/>
      <c r="J6" s="27"/>
      <c r="K6" s="27"/>
      <c r="L6" s="27"/>
      <c r="M6" s="27"/>
      <c r="N6" s="27"/>
      <c r="O6" s="27"/>
      <c r="P6" s="27"/>
      <c r="Q6" s="27"/>
    </row>
    <row r="7" spans="1:19">
      <c r="A7" s="27"/>
      <c r="B7" s="27"/>
      <c r="C7" s="27"/>
      <c r="D7" s="27"/>
      <c r="E7" s="27"/>
      <c r="F7" s="27"/>
      <c r="G7" s="27"/>
      <c r="H7" s="27"/>
      <c r="I7" s="27"/>
      <c r="J7" s="27"/>
      <c r="K7" s="27"/>
      <c r="L7" s="27"/>
      <c r="M7" s="27"/>
      <c r="N7" s="27"/>
      <c r="O7" s="27"/>
      <c r="P7" s="27"/>
      <c r="Q7" s="27"/>
    </row>
    <row r="8" spans="1:19">
      <c r="A8" s="27"/>
      <c r="B8" s="27"/>
      <c r="C8" s="27"/>
      <c r="D8" s="27"/>
      <c r="E8" s="27"/>
      <c r="F8" s="27"/>
      <c r="G8" s="27"/>
      <c r="H8" s="27"/>
      <c r="I8" s="27"/>
      <c r="J8" s="27"/>
      <c r="K8" s="27"/>
      <c r="L8" s="27"/>
      <c r="M8" s="27"/>
      <c r="N8" s="27"/>
      <c r="O8" s="27"/>
      <c r="P8" s="27"/>
      <c r="Q8" s="27"/>
    </row>
    <row r="9" spans="1:19">
      <c r="A9" s="27"/>
      <c r="B9" s="27"/>
      <c r="C9" s="27"/>
      <c r="D9" s="27"/>
      <c r="E9" s="27"/>
      <c r="F9" s="27"/>
      <c r="G9" s="27"/>
      <c r="H9" s="27"/>
      <c r="I9" s="29" t="s">
        <v>30</v>
      </c>
      <c r="J9" s="30"/>
      <c r="K9" s="30">
        <f>VLOOKUP($R$1,志願書!$A$1:$AD$35,2,FALSE)</f>
        <v>0</v>
      </c>
      <c r="L9" s="30"/>
      <c r="M9" s="30"/>
      <c r="N9" s="27"/>
      <c r="O9" s="27"/>
      <c r="P9" s="27"/>
      <c r="Q9" s="27"/>
    </row>
    <row r="10" spans="1:19">
      <c r="A10" s="27"/>
      <c r="B10" s="27"/>
      <c r="C10" s="27"/>
      <c r="D10" s="27"/>
      <c r="E10" s="27"/>
      <c r="F10" s="27"/>
      <c r="G10" s="27"/>
      <c r="H10" s="27"/>
      <c r="I10" s="29" t="s">
        <v>63</v>
      </c>
      <c r="J10" s="29"/>
      <c r="K10" s="29">
        <f>VLOOKUP($R$1,志願書!$A$1:$AD$35,12,FALSE)</f>
        <v>0</v>
      </c>
      <c r="L10" s="29"/>
      <c r="M10" s="29"/>
      <c r="N10" s="27"/>
      <c r="O10" s="27"/>
      <c r="P10" s="27"/>
      <c r="Q10" s="27"/>
    </row>
    <row r="11" spans="1:19">
      <c r="A11" s="27"/>
      <c r="B11" s="27"/>
      <c r="C11" s="27"/>
      <c r="D11" s="27"/>
      <c r="E11" s="27"/>
      <c r="F11" s="27"/>
      <c r="G11" s="27"/>
      <c r="H11" s="27"/>
      <c r="I11" s="29" t="s">
        <v>31</v>
      </c>
      <c r="J11" s="29"/>
      <c r="K11" s="29">
        <f>VLOOKUP($R$1,志願書!$A$1:$AD$35,9,FALSE)</f>
        <v>0</v>
      </c>
      <c r="L11" s="29"/>
      <c r="M11" s="29"/>
      <c r="N11" s="27"/>
      <c r="O11" s="27"/>
      <c r="P11" s="27"/>
      <c r="Q11" s="27"/>
    </row>
    <row r="12" spans="1:19">
      <c r="A12" s="27"/>
      <c r="B12" s="27"/>
      <c r="C12" s="27"/>
      <c r="D12" s="27"/>
      <c r="E12" s="27"/>
      <c r="F12" s="27"/>
      <c r="G12" s="27"/>
      <c r="H12" s="27"/>
      <c r="I12" s="29" t="s">
        <v>32</v>
      </c>
      <c r="J12" s="29"/>
      <c r="K12" s="64">
        <f>VLOOKUP($R$1,志願書!$A$1:$AD$35,22,FALSE)</f>
        <v>0</v>
      </c>
      <c r="L12" s="64"/>
      <c r="M12" s="64"/>
      <c r="N12" s="27"/>
      <c r="O12" s="27"/>
      <c r="P12" s="27"/>
      <c r="Q12" s="27"/>
    </row>
    <row r="13" spans="1:19">
      <c r="A13" s="27"/>
      <c r="B13" s="27"/>
      <c r="C13" s="27"/>
      <c r="D13" s="27"/>
      <c r="E13" s="27"/>
      <c r="F13" s="27"/>
      <c r="G13" s="27"/>
      <c r="H13" s="27"/>
      <c r="I13" s="29" t="s">
        <v>34</v>
      </c>
      <c r="J13" s="29"/>
      <c r="K13" s="29">
        <f>VLOOKUP($R$1,志願書!$A$1:$AD$35,23,FALSE)</f>
        <v>0</v>
      </c>
      <c r="L13" s="29"/>
      <c r="M13" s="29"/>
      <c r="N13" s="27"/>
      <c r="O13" s="27"/>
      <c r="P13" s="27"/>
      <c r="Q13" s="27"/>
    </row>
    <row r="14" spans="1:19">
      <c r="A14" s="27"/>
      <c r="B14" s="27"/>
      <c r="C14" s="27"/>
      <c r="D14" s="27"/>
      <c r="E14" s="27"/>
      <c r="F14" s="27"/>
      <c r="G14" s="27"/>
      <c r="H14" s="27"/>
      <c r="I14" s="27" t="s">
        <v>33</v>
      </c>
      <c r="J14" s="27"/>
      <c r="K14" s="29">
        <f>VLOOKUP($R$1,志願書!$A$1:$AD$35,24,FALSE)</f>
        <v>0</v>
      </c>
      <c r="L14" s="27"/>
      <c r="M14" s="27"/>
      <c r="N14" s="27"/>
      <c r="O14" s="27"/>
      <c r="P14" s="27"/>
      <c r="Q14" s="27"/>
    </row>
    <row r="15" spans="1:19">
      <c r="A15" s="27"/>
      <c r="B15" s="27"/>
      <c r="C15" s="27"/>
      <c r="D15" s="27"/>
      <c r="E15" s="27"/>
      <c r="F15" s="27"/>
      <c r="G15" s="27"/>
      <c r="H15" s="27"/>
      <c r="I15" s="29" t="s">
        <v>37</v>
      </c>
      <c r="J15" s="27"/>
      <c r="K15" s="29">
        <f>VLOOKUP($R$1,志願書!$A$1:$AD$35,25,FALSE)</f>
        <v>0</v>
      </c>
      <c r="L15" s="27"/>
      <c r="M15" s="27"/>
      <c r="N15" s="27"/>
      <c r="O15" s="27"/>
      <c r="P15" s="27"/>
      <c r="Q15" s="27"/>
    </row>
    <row r="16" spans="1:19">
      <c r="A16" s="27"/>
      <c r="B16" s="27"/>
      <c r="C16" s="27"/>
      <c r="D16" s="27"/>
      <c r="E16" s="27"/>
      <c r="F16" s="27"/>
      <c r="G16" s="27"/>
      <c r="H16" s="27"/>
      <c r="I16" s="29" t="s">
        <v>38</v>
      </c>
      <c r="J16" s="27"/>
      <c r="K16" s="27"/>
      <c r="L16" s="29">
        <f>VLOOKUP($R$1,志願書!$A$1:$AD$35,26,FALSE)</f>
        <v>0</v>
      </c>
      <c r="M16" s="27"/>
      <c r="N16" s="27"/>
      <c r="O16" s="27"/>
      <c r="P16" s="27"/>
      <c r="Q16" s="27"/>
    </row>
    <row r="17" spans="1:17">
      <c r="A17" s="27"/>
      <c r="B17" s="27"/>
      <c r="C17" s="27"/>
      <c r="D17" s="27"/>
      <c r="E17" s="27"/>
      <c r="F17" s="27"/>
      <c r="G17" s="27"/>
      <c r="H17" s="27"/>
      <c r="I17" s="27"/>
      <c r="J17" s="27"/>
      <c r="K17" s="27"/>
      <c r="L17" s="27"/>
      <c r="M17" s="27"/>
      <c r="N17" s="27"/>
      <c r="O17" s="27"/>
      <c r="P17" s="27"/>
      <c r="Q17" s="27"/>
    </row>
    <row r="18" spans="1:17" ht="26.25" customHeight="1">
      <c r="A18" s="27"/>
      <c r="B18" s="27"/>
      <c r="C18" s="66" t="s">
        <v>9</v>
      </c>
      <c r="D18" s="66"/>
      <c r="E18" s="66"/>
      <c r="F18" s="66"/>
      <c r="G18" s="66"/>
      <c r="H18" s="66"/>
      <c r="I18" s="66"/>
      <c r="J18" s="66"/>
      <c r="K18" s="66"/>
      <c r="L18" s="66"/>
      <c r="M18" s="66"/>
      <c r="N18" s="66"/>
      <c r="O18" s="66"/>
      <c r="P18" s="27"/>
      <c r="Q18" s="27"/>
    </row>
    <row r="19" spans="1:17">
      <c r="A19" s="27"/>
      <c r="B19" s="27"/>
      <c r="C19" s="27"/>
      <c r="D19" s="27"/>
      <c r="E19" s="27"/>
      <c r="F19" s="27"/>
      <c r="G19" s="27"/>
      <c r="H19" s="27"/>
      <c r="I19" s="27"/>
      <c r="J19" s="27"/>
      <c r="K19" s="27"/>
      <c r="L19" s="27"/>
      <c r="M19" s="27"/>
      <c r="N19" s="27"/>
      <c r="O19" s="27"/>
      <c r="P19" s="27"/>
      <c r="Q19" s="27"/>
    </row>
    <row r="20" spans="1:17">
      <c r="A20" s="27"/>
      <c r="B20" s="27" t="s">
        <v>7</v>
      </c>
      <c r="C20" s="27"/>
      <c r="D20" s="27"/>
      <c r="E20" s="27"/>
      <c r="F20" s="35">
        <f>志願書!E11</f>
        <v>7</v>
      </c>
      <c r="G20" s="27" t="s">
        <v>8</v>
      </c>
      <c r="H20" s="27"/>
      <c r="I20" s="27"/>
      <c r="J20" s="27"/>
      <c r="K20" s="27"/>
      <c r="L20" s="27"/>
      <c r="M20" s="27"/>
      <c r="N20" s="27"/>
      <c r="O20" s="27"/>
      <c r="P20" s="27"/>
      <c r="Q20" s="27"/>
    </row>
    <row r="21" spans="1:17">
      <c r="A21" s="27"/>
      <c r="B21" s="27"/>
      <c r="C21" s="27"/>
      <c r="D21" s="27"/>
      <c r="E21" s="27"/>
      <c r="F21" s="27"/>
      <c r="G21" s="27"/>
      <c r="H21" s="27"/>
      <c r="I21" s="27"/>
      <c r="J21" s="27"/>
      <c r="K21" s="27"/>
      <c r="L21" s="27"/>
      <c r="M21" s="27"/>
      <c r="N21" s="27"/>
      <c r="O21" s="27"/>
      <c r="P21" s="27"/>
      <c r="Q21" s="27"/>
    </row>
    <row r="22" spans="1:17">
      <c r="A22" s="27"/>
      <c r="B22" s="27"/>
      <c r="C22" s="27"/>
      <c r="D22" s="27"/>
      <c r="E22" s="27"/>
      <c r="F22" s="27"/>
      <c r="G22" s="27"/>
      <c r="H22" s="27"/>
      <c r="I22" s="27"/>
      <c r="J22" s="27"/>
      <c r="K22" s="27"/>
      <c r="L22" s="27"/>
      <c r="M22" s="27"/>
      <c r="N22" s="27"/>
      <c r="O22" s="27"/>
      <c r="P22" s="27"/>
      <c r="Q22" s="27"/>
    </row>
    <row r="23" spans="1:17">
      <c r="A23" s="27"/>
      <c r="B23" s="27"/>
      <c r="C23" s="29" t="s">
        <v>39</v>
      </c>
      <c r="D23" s="30"/>
      <c r="E23" s="30"/>
      <c r="F23" s="31">
        <f>VLOOKUP($R$1,志願書!$A$1:$AD$35,15,FALSE)</f>
        <v>0</v>
      </c>
      <c r="G23" s="31"/>
      <c r="H23" s="31"/>
      <c r="I23" s="31"/>
      <c r="J23" s="31"/>
      <c r="K23" s="31"/>
      <c r="L23" s="31"/>
      <c r="M23" s="31"/>
      <c r="N23" s="31"/>
      <c r="O23" s="27"/>
      <c r="P23" s="27"/>
      <c r="Q23" s="27"/>
    </row>
    <row r="24" spans="1:17">
      <c r="A24" s="27"/>
      <c r="B24" s="27"/>
      <c r="C24" s="27"/>
      <c r="D24" s="27"/>
      <c r="E24" s="27"/>
      <c r="F24" s="27"/>
      <c r="G24" s="27"/>
      <c r="H24" s="27"/>
      <c r="I24" s="27"/>
      <c r="J24" s="27"/>
      <c r="K24" s="27"/>
      <c r="L24" s="27"/>
      <c r="M24" s="27"/>
      <c r="N24" s="27"/>
      <c r="O24" s="27"/>
      <c r="P24" s="27"/>
      <c r="Q24" s="27"/>
    </row>
    <row r="25" spans="1:17">
      <c r="A25" s="27"/>
      <c r="B25" s="27" t="s">
        <v>58</v>
      </c>
      <c r="C25" s="27"/>
      <c r="D25" s="27"/>
      <c r="E25" s="27"/>
      <c r="F25" s="27"/>
      <c r="G25" s="27"/>
      <c r="H25" s="27"/>
      <c r="I25" s="27"/>
      <c r="J25" s="27"/>
      <c r="K25" s="27"/>
      <c r="L25" s="27"/>
      <c r="M25" s="27"/>
      <c r="N25" s="27"/>
      <c r="O25" s="27"/>
      <c r="P25" s="27"/>
      <c r="Q25" s="27"/>
    </row>
    <row r="26" spans="1:17">
      <c r="A26" s="27"/>
      <c r="B26" s="27" t="s">
        <v>59</v>
      </c>
      <c r="C26" s="27"/>
      <c r="D26" s="27"/>
      <c r="E26" s="27"/>
      <c r="F26" s="27"/>
      <c r="G26" s="27"/>
      <c r="H26" s="27"/>
      <c r="I26" s="27"/>
      <c r="J26" s="27"/>
      <c r="K26" s="27"/>
      <c r="L26" s="27"/>
      <c r="M26" s="27"/>
      <c r="N26" s="27"/>
      <c r="O26" s="27"/>
      <c r="P26" s="27"/>
      <c r="Q26" s="27"/>
    </row>
    <row r="27" spans="1:17">
      <c r="A27" s="27"/>
      <c r="B27" s="27"/>
      <c r="C27" s="27"/>
      <c r="D27" s="27"/>
      <c r="E27" s="27"/>
      <c r="F27" s="27"/>
      <c r="G27" s="27"/>
      <c r="H27" s="27"/>
      <c r="I27" s="27"/>
      <c r="J27" s="27"/>
      <c r="K27" s="27"/>
      <c r="L27" s="27"/>
      <c r="M27" s="27"/>
      <c r="N27" s="27"/>
      <c r="O27" s="27"/>
      <c r="P27" s="27"/>
      <c r="Q27" s="27"/>
    </row>
    <row r="28" spans="1:17">
      <c r="A28" s="27"/>
      <c r="B28" s="27" t="s">
        <v>33</v>
      </c>
      <c r="C28" s="27"/>
      <c r="D28" s="29" t="s">
        <v>60</v>
      </c>
      <c r="E28" s="29"/>
      <c r="F28" s="29">
        <f>VLOOKUP($R$1,志願書!$A$1:$AD$35,18,FALSE)</f>
        <v>0</v>
      </c>
      <c r="G28" s="29"/>
      <c r="H28" s="29"/>
      <c r="I28" s="29"/>
      <c r="J28" s="29"/>
      <c r="K28" s="29"/>
      <c r="L28" s="29"/>
      <c r="M28" s="29"/>
      <c r="N28" s="27"/>
      <c r="O28" s="27"/>
      <c r="P28" s="27"/>
      <c r="Q28" s="27"/>
    </row>
    <row r="29" spans="1:17">
      <c r="A29" s="27"/>
      <c r="B29" s="27"/>
      <c r="C29" s="27"/>
      <c r="D29" s="29" t="s">
        <v>61</v>
      </c>
      <c r="E29" s="29"/>
      <c r="F29" s="29">
        <f>VLOOKUP($R$1,志願書!$A$1:$AD$35,19,FALSE)</f>
        <v>0</v>
      </c>
      <c r="G29" s="29"/>
      <c r="H29" s="29"/>
      <c r="I29" s="29"/>
      <c r="J29" s="29"/>
      <c r="K29" s="29"/>
      <c r="L29" s="29"/>
      <c r="M29" s="29"/>
      <c r="N29" s="27"/>
      <c r="O29" s="27"/>
      <c r="P29" s="27"/>
      <c r="Q29" s="27"/>
    </row>
    <row r="30" spans="1:17">
      <c r="A30" s="27"/>
      <c r="B30" s="27"/>
      <c r="C30" s="27"/>
      <c r="D30" s="27"/>
      <c r="E30" s="27"/>
      <c r="F30" s="27"/>
      <c r="G30" s="27"/>
      <c r="H30" s="27"/>
      <c r="I30" s="27"/>
      <c r="J30" s="27"/>
      <c r="K30" s="27"/>
      <c r="L30" s="27"/>
      <c r="M30" s="27"/>
      <c r="N30" s="27"/>
      <c r="O30" s="27"/>
      <c r="P30" s="27"/>
      <c r="Q30" s="27"/>
    </row>
    <row r="31" spans="1:17" ht="18.75" customHeight="1">
      <c r="A31" s="27"/>
      <c r="B31" s="65" t="s">
        <v>74</v>
      </c>
      <c r="C31" s="65"/>
      <c r="D31" s="65"/>
      <c r="E31" s="65"/>
      <c r="F31" s="65"/>
      <c r="G31" s="65"/>
      <c r="H31" s="65"/>
      <c r="I31" s="65"/>
      <c r="J31" s="65"/>
      <c r="K31" s="65"/>
      <c r="L31" s="65"/>
      <c r="M31" s="65"/>
      <c r="N31" s="65"/>
      <c r="O31" s="65"/>
      <c r="P31" s="65"/>
      <c r="Q31" s="65"/>
    </row>
    <row r="32" spans="1:17">
      <c r="A32" s="27"/>
      <c r="B32" s="65"/>
      <c r="C32" s="65"/>
      <c r="D32" s="65"/>
      <c r="E32" s="65"/>
      <c r="F32" s="65"/>
      <c r="G32" s="65"/>
      <c r="H32" s="65"/>
      <c r="I32" s="65"/>
      <c r="J32" s="65"/>
      <c r="K32" s="65"/>
      <c r="L32" s="65"/>
      <c r="M32" s="65"/>
      <c r="N32" s="65"/>
      <c r="O32" s="65"/>
      <c r="P32" s="65"/>
      <c r="Q32" s="65"/>
    </row>
    <row r="33" spans="1:17">
      <c r="A33" s="27"/>
      <c r="B33" s="65"/>
      <c r="C33" s="65"/>
      <c r="D33" s="65"/>
      <c r="E33" s="65"/>
      <c r="F33" s="65"/>
      <c r="G33" s="65"/>
      <c r="H33" s="65"/>
      <c r="I33" s="65"/>
      <c r="J33" s="65"/>
      <c r="K33" s="65"/>
      <c r="L33" s="65"/>
      <c r="M33" s="65"/>
      <c r="N33" s="65"/>
      <c r="O33" s="65"/>
      <c r="P33" s="65"/>
      <c r="Q33" s="65"/>
    </row>
    <row r="34" spans="1:17">
      <c r="A34" s="27"/>
      <c r="B34" s="65"/>
      <c r="C34" s="65"/>
      <c r="D34" s="65"/>
      <c r="E34" s="65"/>
      <c r="F34" s="65"/>
      <c r="G34" s="65"/>
      <c r="H34" s="65"/>
      <c r="I34" s="65"/>
      <c r="J34" s="65"/>
      <c r="K34" s="65"/>
      <c r="L34" s="65"/>
      <c r="M34" s="65"/>
      <c r="N34" s="65"/>
      <c r="O34" s="65"/>
      <c r="P34" s="65"/>
      <c r="Q34" s="65"/>
    </row>
    <row r="35" spans="1:17">
      <c r="A35" s="27"/>
      <c r="B35" s="65"/>
      <c r="C35" s="65"/>
      <c r="D35" s="65"/>
      <c r="E35" s="65"/>
      <c r="F35" s="65"/>
      <c r="G35" s="65"/>
      <c r="H35" s="65"/>
      <c r="I35" s="65"/>
      <c r="J35" s="65"/>
      <c r="K35" s="65"/>
      <c r="L35" s="65"/>
      <c r="M35" s="65"/>
      <c r="N35" s="65"/>
      <c r="O35" s="65"/>
      <c r="P35" s="65"/>
      <c r="Q35" s="65"/>
    </row>
    <row r="36" spans="1:17">
      <c r="A36" s="27"/>
      <c r="B36" s="65"/>
      <c r="C36" s="65"/>
      <c r="D36" s="65"/>
      <c r="E36" s="65"/>
      <c r="F36" s="65"/>
      <c r="G36" s="65"/>
      <c r="H36" s="65"/>
      <c r="I36" s="65"/>
      <c r="J36" s="65"/>
      <c r="K36" s="65"/>
      <c r="L36" s="65"/>
      <c r="M36" s="65"/>
      <c r="N36" s="65"/>
      <c r="O36" s="65"/>
      <c r="P36" s="65"/>
      <c r="Q36" s="65"/>
    </row>
    <row r="37" spans="1:17">
      <c r="A37" s="27"/>
      <c r="B37" s="32"/>
      <c r="C37" s="32"/>
      <c r="D37" s="32"/>
      <c r="E37" s="32"/>
      <c r="F37" s="32"/>
      <c r="G37" s="32"/>
      <c r="H37" s="32"/>
      <c r="I37" s="32"/>
      <c r="J37" s="32"/>
      <c r="K37" s="32"/>
      <c r="L37" s="32"/>
      <c r="M37" s="32"/>
      <c r="N37" s="32"/>
      <c r="O37" s="32"/>
      <c r="P37" s="32"/>
      <c r="Q37" s="33"/>
    </row>
    <row r="38" spans="1:17">
      <c r="B38" s="7"/>
      <c r="C38" s="7"/>
      <c r="D38" s="7"/>
      <c r="E38" s="7"/>
      <c r="F38" s="7"/>
      <c r="G38" s="7"/>
      <c r="H38" s="7"/>
      <c r="I38" s="7"/>
      <c r="J38" s="7"/>
      <c r="K38" s="7"/>
      <c r="L38" s="7"/>
      <c r="M38" s="7"/>
      <c r="N38" s="7"/>
      <c r="O38" s="7"/>
      <c r="P38" s="7"/>
      <c r="Q38" s="8"/>
    </row>
    <row r="39" spans="1:17">
      <c r="B39" s="8"/>
      <c r="C39" s="8"/>
      <c r="D39" s="8"/>
      <c r="E39" s="8"/>
      <c r="F39" s="8"/>
      <c r="G39" s="8"/>
      <c r="H39" s="8"/>
      <c r="I39" s="8"/>
      <c r="J39" s="8"/>
      <c r="K39" s="8"/>
      <c r="L39" s="8"/>
      <c r="M39" s="8"/>
      <c r="N39" s="8"/>
      <c r="O39" s="8"/>
      <c r="P39" s="8"/>
      <c r="Q39" s="8"/>
    </row>
    <row r="40" spans="1:17">
      <c r="B40" s="8"/>
      <c r="C40" s="8"/>
      <c r="D40" s="8"/>
      <c r="E40" s="8"/>
      <c r="F40" s="8"/>
      <c r="G40" s="8"/>
      <c r="H40" s="8"/>
      <c r="I40" s="8"/>
      <c r="J40" s="8"/>
      <c r="K40" s="8"/>
      <c r="L40" s="8"/>
      <c r="M40" s="8"/>
      <c r="N40" s="8"/>
      <c r="O40" s="8"/>
      <c r="P40" s="8"/>
      <c r="Q40" s="8"/>
    </row>
    <row r="41" spans="1:17">
      <c r="B41" s="8"/>
      <c r="C41" s="8"/>
      <c r="D41" s="8"/>
      <c r="E41" s="8"/>
      <c r="F41" s="8"/>
      <c r="G41" s="8"/>
      <c r="H41" s="8"/>
      <c r="I41" s="8"/>
      <c r="J41" s="8"/>
      <c r="K41" s="8"/>
      <c r="L41" s="8"/>
      <c r="M41" s="8"/>
      <c r="N41" s="8"/>
      <c r="O41" s="8"/>
      <c r="P41" s="8"/>
      <c r="Q41" s="8"/>
    </row>
    <row r="42" spans="1:17">
      <c r="B42" s="8"/>
      <c r="C42" s="8"/>
      <c r="D42" s="8"/>
      <c r="E42" s="8"/>
      <c r="F42" s="8"/>
      <c r="G42" s="8"/>
      <c r="H42" s="8"/>
      <c r="I42" s="8"/>
      <c r="J42" s="8"/>
      <c r="K42" s="8"/>
      <c r="L42" s="8"/>
      <c r="M42" s="8"/>
      <c r="N42" s="8"/>
      <c r="O42" s="8"/>
      <c r="P42" s="8"/>
      <c r="Q42" s="8"/>
    </row>
    <row r="43" spans="1:17">
      <c r="B43" s="8"/>
      <c r="C43" s="8"/>
      <c r="D43" s="8"/>
      <c r="E43" s="8"/>
      <c r="F43" s="8"/>
      <c r="G43" s="8"/>
      <c r="H43" s="8"/>
      <c r="I43" s="8"/>
      <c r="J43" s="8"/>
      <c r="K43" s="8"/>
      <c r="L43" s="8"/>
      <c r="M43" s="8"/>
      <c r="N43" s="8"/>
      <c r="O43" s="8"/>
      <c r="P43" s="8"/>
      <c r="Q43" s="8"/>
    </row>
    <row r="44" spans="1:17">
      <c r="B44" s="8"/>
      <c r="C44" s="8"/>
      <c r="D44" s="8"/>
      <c r="E44" s="8"/>
      <c r="F44" s="8"/>
      <c r="G44" s="8"/>
      <c r="H44" s="8"/>
      <c r="I44" s="8"/>
      <c r="J44" s="8"/>
      <c r="K44" s="8"/>
      <c r="L44" s="8"/>
      <c r="M44" s="8"/>
      <c r="N44" s="8"/>
      <c r="O44" s="8"/>
      <c r="P44" s="8"/>
      <c r="Q44" s="8"/>
    </row>
    <row r="45" spans="1:17">
      <c r="B45" s="8"/>
      <c r="C45" s="8"/>
      <c r="D45" s="8"/>
      <c r="E45" s="8"/>
      <c r="F45" s="8"/>
      <c r="G45" s="8"/>
      <c r="H45" s="8"/>
      <c r="I45" s="8"/>
      <c r="J45" s="8"/>
      <c r="K45" s="8"/>
      <c r="L45" s="8"/>
      <c r="M45" s="8"/>
      <c r="N45" s="8"/>
      <c r="O45" s="8"/>
      <c r="P45" s="8"/>
      <c r="Q45" s="8"/>
    </row>
    <row r="46" spans="1:17">
      <c r="B46" s="8"/>
      <c r="C46" s="8"/>
      <c r="D46" s="8"/>
      <c r="E46" s="8"/>
      <c r="F46" s="8"/>
      <c r="G46" s="8"/>
      <c r="H46" s="8"/>
      <c r="I46" s="8"/>
      <c r="J46" s="8"/>
      <c r="K46" s="8"/>
      <c r="L46" s="8"/>
      <c r="M46" s="8"/>
      <c r="N46" s="8"/>
      <c r="O46" s="8"/>
      <c r="P46" s="8"/>
      <c r="Q46" s="8"/>
    </row>
    <row r="47" spans="1:17">
      <c r="B47" s="8"/>
      <c r="C47" s="8"/>
      <c r="D47" s="8"/>
      <c r="E47" s="8"/>
      <c r="F47" s="8"/>
      <c r="G47" s="8"/>
      <c r="H47" s="8"/>
      <c r="I47" s="8"/>
      <c r="J47" s="8"/>
      <c r="K47" s="8"/>
      <c r="L47" s="8"/>
      <c r="M47" s="8"/>
      <c r="N47" s="8"/>
      <c r="O47" s="8"/>
      <c r="P47" s="8"/>
      <c r="Q47" s="8"/>
    </row>
    <row r="48" spans="1:17">
      <c r="B48" s="8"/>
      <c r="C48" s="8"/>
      <c r="D48" s="8"/>
      <c r="E48" s="8"/>
      <c r="F48" s="8"/>
      <c r="G48" s="8"/>
      <c r="H48" s="8"/>
      <c r="I48" s="8"/>
      <c r="J48" s="8"/>
      <c r="K48" s="8"/>
      <c r="L48" s="8"/>
      <c r="M48" s="8"/>
      <c r="N48" s="8"/>
      <c r="O48" s="8"/>
      <c r="P48" s="8"/>
      <c r="Q48" s="8"/>
    </row>
  </sheetData>
  <sheetProtection algorithmName="SHA-512" hashValue="pSOvpWgSaKu8+2dnrdrG0nMA+c2Djc+Uag+2V/D5Z0Iiu3EqY1mu90buuIboznNVeki/4lKq4JYqP/YENURQ/g==" saltValue="1aV9pppGncdPvl0A79Agrw==" spinCount="100000" sheet="1" objects="1" scenarios="1"/>
  <mergeCells count="3">
    <mergeCell ref="K12:M12"/>
    <mergeCell ref="B31:Q36"/>
    <mergeCell ref="C18:O18"/>
  </mergeCells>
  <phoneticPr fontId="1"/>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EBE78-6466-4FD4-9009-7FE52095AF3C}">
  <sheetPr codeName="Sheet3"/>
  <dimension ref="A1:T48"/>
  <sheetViews>
    <sheetView view="pageBreakPreview" zoomScale="80" zoomScaleNormal="100" zoomScaleSheetLayoutView="80" workbookViewId="0">
      <selection activeCell="B40" sqref="B40:D40"/>
    </sheetView>
  </sheetViews>
  <sheetFormatPr defaultColWidth="5.625" defaultRowHeight="18.75"/>
  <cols>
    <col min="7" max="7" width="5.5" customWidth="1"/>
    <col min="8" max="8" width="13.75" customWidth="1"/>
    <col min="9" max="9" width="6.625" customWidth="1"/>
    <col min="12" max="13" width="6.125" bestFit="1" customWidth="1"/>
    <col min="15" max="15" width="5.625" customWidth="1"/>
    <col min="16" max="16" width="5.5" customWidth="1"/>
  </cols>
  <sheetData>
    <row r="1" spans="1:20">
      <c r="S1">
        <v>1</v>
      </c>
    </row>
    <row r="2" spans="1:20">
      <c r="A2" t="s">
        <v>91</v>
      </c>
    </row>
    <row r="4" spans="1:20">
      <c r="J4" s="1"/>
      <c r="K4" s="1"/>
      <c r="L4" s="1" t="s">
        <v>5</v>
      </c>
      <c r="M4" s="1">
        <f>志願書!$H$4</f>
        <v>0</v>
      </c>
      <c r="N4" s="1" t="s">
        <v>1</v>
      </c>
      <c r="O4" s="1">
        <f>志願書!$J$4</f>
        <v>0</v>
      </c>
      <c r="P4" s="1" t="s">
        <v>2</v>
      </c>
      <c r="Q4" s="1">
        <f>志願書!$L$4</f>
        <v>0</v>
      </c>
      <c r="R4" s="1" t="s">
        <v>4</v>
      </c>
      <c r="S4" s="1"/>
      <c r="T4" s="1"/>
    </row>
    <row r="6" spans="1:20">
      <c r="B6" t="s">
        <v>29</v>
      </c>
    </row>
    <row r="9" spans="1:20">
      <c r="J9" s="5"/>
      <c r="K9" s="6"/>
      <c r="L9" s="6"/>
      <c r="M9" s="6"/>
      <c r="N9" s="6"/>
    </row>
    <row r="10" spans="1:20" ht="24">
      <c r="C10" s="69" t="s">
        <v>64</v>
      </c>
      <c r="D10" s="69"/>
      <c r="E10" s="69"/>
      <c r="F10" s="69"/>
      <c r="G10" s="69"/>
      <c r="H10" s="69"/>
      <c r="I10" s="69"/>
      <c r="J10" s="69"/>
      <c r="K10" s="69"/>
      <c r="L10" s="69"/>
      <c r="M10" s="69"/>
      <c r="N10" s="69"/>
      <c r="O10" s="69"/>
      <c r="P10" s="69"/>
    </row>
    <row r="11" spans="1:20">
      <c r="J11" s="5"/>
      <c r="K11" s="5"/>
      <c r="L11" s="5"/>
      <c r="M11" s="5"/>
      <c r="N11" s="5"/>
    </row>
    <row r="12" spans="1:20">
      <c r="J12" s="5"/>
      <c r="K12" s="5"/>
      <c r="L12" s="71"/>
      <c r="M12" s="71"/>
      <c r="N12" s="71"/>
    </row>
    <row r="13" spans="1:20">
      <c r="B13" t="s">
        <v>66</v>
      </c>
      <c r="F13" s="5"/>
      <c r="G13" s="34">
        <f>志願書!E11</f>
        <v>7</v>
      </c>
      <c r="H13" t="s">
        <v>65</v>
      </c>
      <c r="K13" s="5"/>
      <c r="L13" s="5"/>
      <c r="M13" s="5"/>
      <c r="N13" s="5"/>
      <c r="O13" s="5"/>
    </row>
    <row r="14" spans="1:20">
      <c r="B14" t="s">
        <v>67</v>
      </c>
      <c r="L14" s="5"/>
    </row>
    <row r="15" spans="1:20">
      <c r="J15" s="5"/>
      <c r="L15" s="5"/>
    </row>
    <row r="16" spans="1:20">
      <c r="J16" s="5"/>
      <c r="M16" s="5"/>
    </row>
    <row r="17" spans="2:18">
      <c r="J17" s="1" t="s">
        <v>68</v>
      </c>
    </row>
    <row r="20" spans="2:18" ht="38.25" customHeight="1">
      <c r="B20" s="70" t="s">
        <v>12</v>
      </c>
      <c r="C20" s="70"/>
      <c r="D20" s="70"/>
      <c r="E20" s="70" t="s">
        <v>21</v>
      </c>
      <c r="F20" s="70"/>
      <c r="G20" s="70"/>
      <c r="H20" s="18" t="s">
        <v>13</v>
      </c>
      <c r="I20" s="18" t="s">
        <v>11</v>
      </c>
      <c r="J20" s="18" t="s">
        <v>22</v>
      </c>
      <c r="K20" s="70" t="s">
        <v>23</v>
      </c>
      <c r="L20" s="70"/>
      <c r="M20" s="70"/>
      <c r="N20" s="70"/>
      <c r="O20" s="70"/>
      <c r="P20" s="70"/>
      <c r="Q20" s="19"/>
      <c r="R20" s="19"/>
    </row>
    <row r="21" spans="2:18" ht="35.25" customHeight="1">
      <c r="B21" s="67">
        <f>志願書!I16</f>
        <v>0</v>
      </c>
      <c r="C21" s="67"/>
      <c r="D21" s="67"/>
      <c r="E21" s="67">
        <f>志願書!L16</f>
        <v>0</v>
      </c>
      <c r="F21" s="67"/>
      <c r="G21" s="67"/>
      <c r="H21" s="24">
        <f>志願書!G16</f>
        <v>0</v>
      </c>
      <c r="I21" s="24">
        <f>志願書!T16</f>
        <v>0</v>
      </c>
      <c r="J21" s="24">
        <f>志願書!U16</f>
        <v>0</v>
      </c>
      <c r="K21" s="68">
        <f>志願書!O16</f>
        <v>0</v>
      </c>
      <c r="L21" s="68"/>
      <c r="M21" s="68"/>
      <c r="N21" s="68"/>
      <c r="O21" s="68"/>
      <c r="P21" s="68"/>
      <c r="Q21" s="20"/>
      <c r="R21" s="20"/>
    </row>
    <row r="22" spans="2:18" ht="35.25" customHeight="1">
      <c r="B22" s="67">
        <f>志願書!I17</f>
        <v>0</v>
      </c>
      <c r="C22" s="67"/>
      <c r="D22" s="67"/>
      <c r="E22" s="67">
        <f>志願書!L17</f>
        <v>0</v>
      </c>
      <c r="F22" s="67"/>
      <c r="G22" s="67"/>
      <c r="H22" s="24">
        <f>志願書!G17</f>
        <v>0</v>
      </c>
      <c r="I22" s="24">
        <f>志願書!T17</f>
        <v>0</v>
      </c>
      <c r="J22" s="24">
        <f>志願書!U17</f>
        <v>0</v>
      </c>
      <c r="K22" s="68">
        <f>志願書!O17</f>
        <v>0</v>
      </c>
      <c r="L22" s="68"/>
      <c r="M22" s="68"/>
      <c r="N22" s="68"/>
      <c r="O22" s="68"/>
      <c r="P22" s="68"/>
      <c r="Q22" s="20"/>
      <c r="R22" s="20"/>
    </row>
    <row r="23" spans="2:18" ht="35.25" customHeight="1">
      <c r="B23" s="67">
        <f>志願書!I18</f>
        <v>0</v>
      </c>
      <c r="C23" s="67"/>
      <c r="D23" s="67"/>
      <c r="E23" s="67">
        <f>志願書!L18</f>
        <v>0</v>
      </c>
      <c r="F23" s="67"/>
      <c r="G23" s="67"/>
      <c r="H23" s="24">
        <f>志願書!G18</f>
        <v>0</v>
      </c>
      <c r="I23" s="24">
        <f>志願書!T18</f>
        <v>0</v>
      </c>
      <c r="J23" s="24">
        <f>志願書!U18</f>
        <v>0</v>
      </c>
      <c r="K23" s="68">
        <f>志願書!O18</f>
        <v>0</v>
      </c>
      <c r="L23" s="68"/>
      <c r="M23" s="68"/>
      <c r="N23" s="68"/>
      <c r="O23" s="68"/>
      <c r="P23" s="68"/>
      <c r="Q23" s="20"/>
      <c r="R23" s="20"/>
    </row>
    <row r="24" spans="2:18" ht="35.25" customHeight="1">
      <c r="B24" s="67">
        <f>志願書!I19</f>
        <v>0</v>
      </c>
      <c r="C24" s="67"/>
      <c r="D24" s="67"/>
      <c r="E24" s="67">
        <f>志願書!L19</f>
        <v>0</v>
      </c>
      <c r="F24" s="67"/>
      <c r="G24" s="67"/>
      <c r="H24" s="24">
        <f>志願書!G19</f>
        <v>0</v>
      </c>
      <c r="I24" s="24">
        <f>志願書!T19</f>
        <v>0</v>
      </c>
      <c r="J24" s="24">
        <f>志願書!U19</f>
        <v>0</v>
      </c>
      <c r="K24" s="68">
        <f>志願書!O19</f>
        <v>0</v>
      </c>
      <c r="L24" s="68"/>
      <c r="M24" s="68"/>
      <c r="N24" s="68"/>
      <c r="O24" s="68"/>
      <c r="P24" s="68"/>
      <c r="Q24" s="20"/>
      <c r="R24" s="20"/>
    </row>
    <row r="25" spans="2:18" ht="35.25" customHeight="1">
      <c r="B25" s="67">
        <f>志願書!I20</f>
        <v>0</v>
      </c>
      <c r="C25" s="67"/>
      <c r="D25" s="67"/>
      <c r="E25" s="67">
        <f>志願書!L20</f>
        <v>0</v>
      </c>
      <c r="F25" s="67"/>
      <c r="G25" s="67"/>
      <c r="H25" s="24">
        <f>志願書!G20</f>
        <v>0</v>
      </c>
      <c r="I25" s="24">
        <f>志願書!T20</f>
        <v>0</v>
      </c>
      <c r="J25" s="24">
        <f>志願書!U20</f>
        <v>0</v>
      </c>
      <c r="K25" s="68">
        <f>志願書!O20</f>
        <v>0</v>
      </c>
      <c r="L25" s="68"/>
      <c r="M25" s="68"/>
      <c r="N25" s="68"/>
      <c r="O25" s="68"/>
      <c r="P25" s="68"/>
      <c r="Q25" s="20"/>
      <c r="R25" s="20"/>
    </row>
    <row r="26" spans="2:18" ht="35.25" customHeight="1">
      <c r="B26" s="67">
        <f>志願書!I21</f>
        <v>0</v>
      </c>
      <c r="C26" s="67"/>
      <c r="D26" s="67"/>
      <c r="E26" s="67">
        <f>志願書!L21</f>
        <v>0</v>
      </c>
      <c r="F26" s="67"/>
      <c r="G26" s="67"/>
      <c r="H26" s="24">
        <f>志願書!G21</f>
        <v>0</v>
      </c>
      <c r="I26" s="24">
        <f>志願書!T21</f>
        <v>0</v>
      </c>
      <c r="J26" s="24">
        <f>志願書!U21</f>
        <v>0</v>
      </c>
      <c r="K26" s="68">
        <f>志願書!O21</f>
        <v>0</v>
      </c>
      <c r="L26" s="68"/>
      <c r="M26" s="68"/>
      <c r="N26" s="68"/>
      <c r="O26" s="68"/>
      <c r="P26" s="68"/>
      <c r="Q26" s="20"/>
      <c r="R26" s="20"/>
    </row>
    <row r="27" spans="2:18" ht="35.25" customHeight="1">
      <c r="B27" s="67">
        <f>志願書!I22</f>
        <v>0</v>
      </c>
      <c r="C27" s="67"/>
      <c r="D27" s="67"/>
      <c r="E27" s="67">
        <f>志願書!L22</f>
        <v>0</v>
      </c>
      <c r="F27" s="67"/>
      <c r="G27" s="67"/>
      <c r="H27" s="24">
        <f>志願書!G22</f>
        <v>0</v>
      </c>
      <c r="I27" s="24">
        <f>志願書!T22</f>
        <v>0</v>
      </c>
      <c r="J27" s="24">
        <f>志願書!U22</f>
        <v>0</v>
      </c>
      <c r="K27" s="68">
        <f>志願書!O22</f>
        <v>0</v>
      </c>
      <c r="L27" s="68"/>
      <c r="M27" s="68"/>
      <c r="N27" s="68"/>
      <c r="O27" s="68"/>
      <c r="P27" s="68"/>
      <c r="Q27" s="20"/>
      <c r="R27" s="20"/>
    </row>
    <row r="28" spans="2:18" ht="35.25" customHeight="1">
      <c r="B28" s="67">
        <f>志願書!I23</f>
        <v>0</v>
      </c>
      <c r="C28" s="67"/>
      <c r="D28" s="67"/>
      <c r="E28" s="67">
        <f>志願書!L23</f>
        <v>0</v>
      </c>
      <c r="F28" s="67"/>
      <c r="G28" s="67"/>
      <c r="H28" s="24">
        <f>志願書!G23</f>
        <v>0</v>
      </c>
      <c r="I28" s="24">
        <f>志願書!T23</f>
        <v>0</v>
      </c>
      <c r="J28" s="24">
        <f>志願書!U23</f>
        <v>0</v>
      </c>
      <c r="K28" s="68">
        <f>志願書!O23</f>
        <v>0</v>
      </c>
      <c r="L28" s="68"/>
      <c r="M28" s="68"/>
      <c r="N28" s="68"/>
      <c r="O28" s="68"/>
      <c r="P28" s="68"/>
      <c r="Q28" s="20"/>
      <c r="R28" s="20"/>
    </row>
    <row r="29" spans="2:18" ht="35.25" customHeight="1">
      <c r="B29" s="67">
        <f>志願書!I24</f>
        <v>0</v>
      </c>
      <c r="C29" s="67"/>
      <c r="D29" s="67"/>
      <c r="E29" s="67">
        <f>志願書!L24</f>
        <v>0</v>
      </c>
      <c r="F29" s="67"/>
      <c r="G29" s="67"/>
      <c r="H29" s="48">
        <f>志願書!G24</f>
        <v>0</v>
      </c>
      <c r="I29" s="48">
        <f>志願書!T24</f>
        <v>0</v>
      </c>
      <c r="J29" s="48">
        <f>志願書!U24</f>
        <v>0</v>
      </c>
      <c r="K29" s="68">
        <f>志願書!O24</f>
        <v>0</v>
      </c>
      <c r="L29" s="68"/>
      <c r="M29" s="68"/>
      <c r="N29" s="68"/>
      <c r="O29" s="68"/>
      <c r="P29" s="68"/>
      <c r="Q29" s="20"/>
      <c r="R29" s="20"/>
    </row>
    <row r="30" spans="2:18" ht="35.25" customHeight="1">
      <c r="B30" s="67">
        <f>志願書!I25</f>
        <v>0</v>
      </c>
      <c r="C30" s="67"/>
      <c r="D30" s="67"/>
      <c r="E30" s="67">
        <f>志願書!L25</f>
        <v>0</v>
      </c>
      <c r="F30" s="67"/>
      <c r="G30" s="67"/>
      <c r="H30" s="48">
        <f>志願書!G25</f>
        <v>0</v>
      </c>
      <c r="I30" s="48">
        <f>志願書!T25</f>
        <v>0</v>
      </c>
      <c r="J30" s="48">
        <f>志願書!U25</f>
        <v>0</v>
      </c>
      <c r="K30" s="68">
        <f>志願書!O25</f>
        <v>0</v>
      </c>
      <c r="L30" s="68"/>
      <c r="M30" s="68"/>
      <c r="N30" s="68"/>
      <c r="O30" s="68"/>
      <c r="P30" s="68"/>
      <c r="Q30" s="20"/>
      <c r="R30" s="20"/>
    </row>
    <row r="31" spans="2:18" ht="35.25" customHeight="1">
      <c r="B31" s="67">
        <f>志願書!I26</f>
        <v>0</v>
      </c>
      <c r="C31" s="67"/>
      <c r="D31" s="67"/>
      <c r="E31" s="67">
        <f>志願書!L26</f>
        <v>0</v>
      </c>
      <c r="F31" s="67"/>
      <c r="G31" s="67"/>
      <c r="H31" s="48">
        <f>志願書!G26</f>
        <v>0</v>
      </c>
      <c r="I31" s="48">
        <f>志願書!T26</f>
        <v>0</v>
      </c>
      <c r="J31" s="48">
        <f>志願書!U26</f>
        <v>0</v>
      </c>
      <c r="K31" s="68">
        <f>志願書!O26</f>
        <v>0</v>
      </c>
      <c r="L31" s="68"/>
      <c r="M31" s="68"/>
      <c r="N31" s="68"/>
      <c r="O31" s="68"/>
      <c r="P31" s="68"/>
      <c r="Q31" s="20"/>
      <c r="R31" s="20"/>
    </row>
    <row r="32" spans="2:18" ht="35.25" customHeight="1">
      <c r="B32" s="67">
        <f>志願書!I27</f>
        <v>0</v>
      </c>
      <c r="C32" s="67"/>
      <c r="D32" s="67"/>
      <c r="E32" s="67">
        <f>志願書!L27</f>
        <v>0</v>
      </c>
      <c r="F32" s="67"/>
      <c r="G32" s="67"/>
      <c r="H32" s="48">
        <f>志願書!G27</f>
        <v>0</v>
      </c>
      <c r="I32" s="48">
        <f>志願書!T27</f>
        <v>0</v>
      </c>
      <c r="J32" s="48">
        <f>志願書!U27</f>
        <v>0</v>
      </c>
      <c r="K32" s="68">
        <f>志願書!O27</f>
        <v>0</v>
      </c>
      <c r="L32" s="68"/>
      <c r="M32" s="68"/>
      <c r="N32" s="68"/>
      <c r="O32" s="68"/>
      <c r="P32" s="68"/>
      <c r="Q32" s="20"/>
      <c r="R32" s="20"/>
    </row>
    <row r="33" spans="2:18" ht="35.25" customHeight="1">
      <c r="B33" s="67">
        <f>志願書!I28</f>
        <v>0</v>
      </c>
      <c r="C33" s="67"/>
      <c r="D33" s="67"/>
      <c r="E33" s="67">
        <f>志願書!L28</f>
        <v>0</v>
      </c>
      <c r="F33" s="67"/>
      <c r="G33" s="67"/>
      <c r="H33" s="48">
        <f>志願書!G28</f>
        <v>0</v>
      </c>
      <c r="I33" s="48">
        <f>志願書!T28</f>
        <v>0</v>
      </c>
      <c r="J33" s="48">
        <f>志願書!U28</f>
        <v>0</v>
      </c>
      <c r="K33" s="68">
        <f>志願書!O28</f>
        <v>0</v>
      </c>
      <c r="L33" s="68"/>
      <c r="M33" s="68"/>
      <c r="N33" s="68"/>
      <c r="O33" s="68"/>
      <c r="P33" s="68"/>
      <c r="Q33" s="20"/>
      <c r="R33" s="20"/>
    </row>
    <row r="34" spans="2:18" ht="35.25" customHeight="1">
      <c r="B34" s="67">
        <f>志願書!I29</f>
        <v>0</v>
      </c>
      <c r="C34" s="67"/>
      <c r="D34" s="67"/>
      <c r="E34" s="67">
        <f>志願書!L29</f>
        <v>0</v>
      </c>
      <c r="F34" s="67"/>
      <c r="G34" s="67"/>
      <c r="H34" s="48">
        <f>志願書!G29</f>
        <v>0</v>
      </c>
      <c r="I34" s="48">
        <f>志願書!T29</f>
        <v>0</v>
      </c>
      <c r="J34" s="48">
        <f>志願書!U29</f>
        <v>0</v>
      </c>
      <c r="K34" s="68">
        <f>志願書!O29</f>
        <v>0</v>
      </c>
      <c r="L34" s="68"/>
      <c r="M34" s="68"/>
      <c r="N34" s="68"/>
      <c r="O34" s="68"/>
      <c r="P34" s="68"/>
      <c r="Q34" s="20"/>
      <c r="R34" s="20"/>
    </row>
    <row r="35" spans="2:18" ht="35.25" customHeight="1">
      <c r="B35" s="67">
        <f>志願書!I30</f>
        <v>0</v>
      </c>
      <c r="C35" s="67"/>
      <c r="D35" s="67"/>
      <c r="E35" s="67">
        <f>志願書!L30</f>
        <v>0</v>
      </c>
      <c r="F35" s="67"/>
      <c r="G35" s="67"/>
      <c r="H35" s="48">
        <f>志願書!G30</f>
        <v>0</v>
      </c>
      <c r="I35" s="48">
        <f>志願書!T30</f>
        <v>0</v>
      </c>
      <c r="J35" s="48">
        <f>志願書!U30</f>
        <v>0</v>
      </c>
      <c r="K35" s="68">
        <f>志願書!O30</f>
        <v>0</v>
      </c>
      <c r="L35" s="68"/>
      <c r="M35" s="68"/>
      <c r="N35" s="68"/>
      <c r="O35" s="68"/>
      <c r="P35" s="68"/>
      <c r="Q35" s="20"/>
      <c r="R35" s="20"/>
    </row>
    <row r="36" spans="2:18" ht="35.25" customHeight="1">
      <c r="B36" s="67">
        <f>志願書!I31</f>
        <v>0</v>
      </c>
      <c r="C36" s="67"/>
      <c r="D36" s="67"/>
      <c r="E36" s="67">
        <f>志願書!L31</f>
        <v>0</v>
      </c>
      <c r="F36" s="67"/>
      <c r="G36" s="67"/>
      <c r="H36" s="48">
        <f>志願書!G31</f>
        <v>0</v>
      </c>
      <c r="I36" s="48">
        <f>志願書!T31</f>
        <v>0</v>
      </c>
      <c r="J36" s="48">
        <f>志願書!U31</f>
        <v>0</v>
      </c>
      <c r="K36" s="68">
        <f>志願書!O31</f>
        <v>0</v>
      </c>
      <c r="L36" s="68"/>
      <c r="M36" s="68"/>
      <c r="N36" s="68"/>
      <c r="O36" s="68"/>
      <c r="P36" s="68"/>
      <c r="Q36" s="20"/>
      <c r="R36" s="20"/>
    </row>
    <row r="37" spans="2:18" ht="35.25" customHeight="1">
      <c r="B37" s="67">
        <f>志願書!I32</f>
        <v>0</v>
      </c>
      <c r="C37" s="67"/>
      <c r="D37" s="67"/>
      <c r="E37" s="67">
        <f>志願書!L32</f>
        <v>0</v>
      </c>
      <c r="F37" s="67"/>
      <c r="G37" s="67"/>
      <c r="H37" s="48">
        <f>志願書!G32</f>
        <v>0</v>
      </c>
      <c r="I37" s="48">
        <f>志願書!T32</f>
        <v>0</v>
      </c>
      <c r="J37" s="48">
        <f>志願書!U32</f>
        <v>0</v>
      </c>
      <c r="K37" s="68">
        <f>志願書!O32</f>
        <v>0</v>
      </c>
      <c r="L37" s="68"/>
      <c r="M37" s="68"/>
      <c r="N37" s="68"/>
      <c r="O37" s="68"/>
      <c r="P37" s="68"/>
      <c r="Q37" s="20"/>
      <c r="R37" s="20"/>
    </row>
    <row r="38" spans="2:18" ht="35.25" customHeight="1">
      <c r="B38" s="67">
        <f>志願書!I33</f>
        <v>0</v>
      </c>
      <c r="C38" s="67"/>
      <c r="D38" s="67"/>
      <c r="E38" s="67">
        <f>志願書!L33</f>
        <v>0</v>
      </c>
      <c r="F38" s="67"/>
      <c r="G38" s="67"/>
      <c r="H38" s="48">
        <f>志願書!G33</f>
        <v>0</v>
      </c>
      <c r="I38" s="48">
        <f>志願書!T33</f>
        <v>0</v>
      </c>
      <c r="J38" s="48">
        <f>志願書!U33</f>
        <v>0</v>
      </c>
      <c r="K38" s="68">
        <f>志願書!O33</f>
        <v>0</v>
      </c>
      <c r="L38" s="68"/>
      <c r="M38" s="68"/>
      <c r="N38" s="68"/>
      <c r="O38" s="68"/>
      <c r="P38" s="68"/>
      <c r="Q38" s="20"/>
      <c r="R38" s="20"/>
    </row>
    <row r="39" spans="2:18" ht="35.25" customHeight="1">
      <c r="B39" s="67">
        <f>志願書!I34</f>
        <v>0</v>
      </c>
      <c r="C39" s="67"/>
      <c r="D39" s="67"/>
      <c r="E39" s="67">
        <f>志願書!L34</f>
        <v>0</v>
      </c>
      <c r="F39" s="67"/>
      <c r="G39" s="67"/>
      <c r="H39" s="48">
        <f>志願書!G34</f>
        <v>0</v>
      </c>
      <c r="I39" s="48">
        <f>志願書!T34</f>
        <v>0</v>
      </c>
      <c r="J39" s="48">
        <f>志願書!U34</f>
        <v>0</v>
      </c>
      <c r="K39" s="68">
        <f>志願書!O34</f>
        <v>0</v>
      </c>
      <c r="L39" s="68"/>
      <c r="M39" s="68"/>
      <c r="N39" s="68"/>
      <c r="O39" s="68"/>
      <c r="P39" s="68"/>
      <c r="Q39" s="20"/>
      <c r="R39" s="20"/>
    </row>
    <row r="40" spans="2:18" ht="35.25" customHeight="1">
      <c r="B40" s="67">
        <f>志願書!I35</f>
        <v>0</v>
      </c>
      <c r="C40" s="67"/>
      <c r="D40" s="67"/>
      <c r="E40" s="67">
        <f>志願書!L35</f>
        <v>0</v>
      </c>
      <c r="F40" s="67"/>
      <c r="G40" s="67"/>
      <c r="H40" s="48">
        <f>志願書!G35</f>
        <v>0</v>
      </c>
      <c r="I40" s="48">
        <f>志願書!T35</f>
        <v>0</v>
      </c>
      <c r="J40" s="48">
        <f>志願書!U35</f>
        <v>0</v>
      </c>
      <c r="K40" s="68">
        <f>志願書!O35</f>
        <v>0</v>
      </c>
      <c r="L40" s="68"/>
      <c r="M40" s="68"/>
      <c r="N40" s="68"/>
      <c r="O40" s="68"/>
      <c r="P40" s="68"/>
      <c r="Q40" s="20"/>
      <c r="R40" s="20"/>
    </row>
    <row r="41" spans="2:18">
      <c r="B41" s="8"/>
      <c r="C41" s="8"/>
      <c r="D41" s="8"/>
      <c r="E41" s="8"/>
      <c r="F41" s="8"/>
      <c r="G41" s="8"/>
      <c r="H41" s="8"/>
      <c r="I41" s="8"/>
      <c r="J41" s="8"/>
      <c r="K41" s="8"/>
      <c r="L41" s="8"/>
      <c r="M41" s="8"/>
      <c r="N41" s="8"/>
      <c r="O41" s="8"/>
      <c r="P41" s="8"/>
      <c r="Q41" s="8"/>
      <c r="R41" s="8"/>
    </row>
    <row r="42" spans="2:18">
      <c r="B42" s="8" t="s">
        <v>69</v>
      </c>
      <c r="C42" s="8"/>
      <c r="D42" s="8"/>
      <c r="E42" s="8"/>
      <c r="F42" s="8"/>
      <c r="G42" s="8"/>
      <c r="H42" s="8"/>
      <c r="I42" s="8"/>
      <c r="J42" s="8"/>
      <c r="K42" s="8"/>
      <c r="L42" s="8"/>
      <c r="M42" s="8"/>
      <c r="N42" s="8"/>
      <c r="O42" s="8"/>
      <c r="P42" s="8"/>
      <c r="Q42" s="8"/>
      <c r="R42" s="8"/>
    </row>
    <row r="43" spans="2:18">
      <c r="B43" s="8"/>
      <c r="C43" s="8"/>
      <c r="D43" s="8"/>
      <c r="E43" s="8"/>
      <c r="F43" s="8"/>
      <c r="G43" s="8"/>
      <c r="H43" s="8"/>
      <c r="I43" s="8"/>
      <c r="J43" s="8"/>
      <c r="K43" s="8"/>
      <c r="L43" s="8"/>
      <c r="M43" s="8"/>
      <c r="N43" s="8"/>
      <c r="O43" s="8"/>
      <c r="P43" s="8"/>
      <c r="Q43" s="8"/>
      <c r="R43" s="8"/>
    </row>
    <row r="44" spans="2:18">
      <c r="H44" s="5" t="s">
        <v>70</v>
      </c>
      <c r="I44" s="5">
        <f>VLOOKUP($S$1,志願書!$A$1:$AD$35,2,FALSE)</f>
        <v>0</v>
      </c>
      <c r="J44" s="5"/>
      <c r="K44" s="5"/>
      <c r="L44" s="5"/>
      <c r="M44" s="5"/>
      <c r="N44" s="5"/>
      <c r="O44" s="5"/>
      <c r="P44" s="5"/>
      <c r="Q44" s="5"/>
    </row>
    <row r="45" spans="2:18">
      <c r="H45" s="5" t="s">
        <v>71</v>
      </c>
      <c r="I45" s="5">
        <f>VLOOKUP($S$1,志願書!$A$1:$AD$35,27,FALSE)</f>
        <v>0</v>
      </c>
      <c r="J45" s="5"/>
      <c r="K45" s="5"/>
      <c r="L45" s="5"/>
      <c r="M45" s="5"/>
      <c r="N45" s="5"/>
      <c r="O45" s="5"/>
      <c r="P45" s="5"/>
      <c r="Q45" s="5"/>
    </row>
    <row r="46" spans="2:18">
      <c r="H46" s="5" t="s">
        <v>72</v>
      </c>
      <c r="I46" s="5">
        <f>VLOOKUP($S$1,志願書!$A$1:$AD$35,28,FALSE)</f>
        <v>0</v>
      </c>
      <c r="J46" s="5"/>
      <c r="K46" s="5"/>
      <c r="L46" s="5"/>
      <c r="M46" s="5"/>
      <c r="N46" s="5"/>
      <c r="O46" s="5"/>
      <c r="P46" s="5"/>
      <c r="Q46" s="5"/>
    </row>
    <row r="47" spans="2:18">
      <c r="H47" s="5" t="s">
        <v>73</v>
      </c>
      <c r="I47" s="5">
        <f>VLOOKUP($S$1,志願書!$A$1:$AD$35,29,FALSE)</f>
        <v>0</v>
      </c>
      <c r="J47" s="5"/>
      <c r="K47" s="5"/>
      <c r="L47" s="5"/>
      <c r="M47" s="5"/>
      <c r="N47" s="5"/>
      <c r="O47" s="5"/>
      <c r="P47" s="5"/>
      <c r="Q47" s="5"/>
    </row>
    <row r="48" spans="2:18">
      <c r="H48" s="23" t="s">
        <v>38</v>
      </c>
      <c r="I48" s="5">
        <f>VLOOKUP($S$1,志願書!$A$1:$AD$35,30,FALSE)</f>
        <v>0</v>
      </c>
      <c r="J48" s="5"/>
      <c r="K48" s="5"/>
      <c r="L48" s="5"/>
      <c r="M48" s="5"/>
      <c r="N48" s="5"/>
      <c r="O48" s="5"/>
      <c r="P48" s="5"/>
      <c r="Q48" s="5"/>
    </row>
  </sheetData>
  <sheetProtection algorithmName="SHA-512" hashValue="PpVU/4TwHLJsJ5wXdaDFs3eGO+/fxZw9qZ7uM2Ho8nE92CXzwxgZCm0ZPF9pQuJ8JIQEfl0eojn8F9aEz/vAxg==" saltValue="rFwbupi3JDdfQtFuNLI4Rw==" spinCount="100000" sheet="1" objects="1" scenarios="1"/>
  <mergeCells count="65">
    <mergeCell ref="B40:D40"/>
    <mergeCell ref="E40:G40"/>
    <mergeCell ref="K40:P40"/>
    <mergeCell ref="B28:D28"/>
    <mergeCell ref="E28:G28"/>
    <mergeCell ref="K28:P28"/>
    <mergeCell ref="B38:D38"/>
    <mergeCell ref="E38:G38"/>
    <mergeCell ref="K38:P38"/>
    <mergeCell ref="B29:D29"/>
    <mergeCell ref="B35:D35"/>
    <mergeCell ref="B36:D36"/>
    <mergeCell ref="B37:D37"/>
    <mergeCell ref="B39:D39"/>
    <mergeCell ref="B30:D30"/>
    <mergeCell ref="E29:G29"/>
    <mergeCell ref="B26:D26"/>
    <mergeCell ref="E26:G26"/>
    <mergeCell ref="K26:P26"/>
    <mergeCell ref="B27:D27"/>
    <mergeCell ref="E27:G27"/>
    <mergeCell ref="K27:P27"/>
    <mergeCell ref="B24:D24"/>
    <mergeCell ref="E24:G24"/>
    <mergeCell ref="K24:P24"/>
    <mergeCell ref="B25:D25"/>
    <mergeCell ref="E25:G25"/>
    <mergeCell ref="K25:P25"/>
    <mergeCell ref="B22:D22"/>
    <mergeCell ref="E22:G22"/>
    <mergeCell ref="K22:P22"/>
    <mergeCell ref="B23:D23"/>
    <mergeCell ref="E23:G23"/>
    <mergeCell ref="K23:P23"/>
    <mergeCell ref="C10:P10"/>
    <mergeCell ref="B20:D20"/>
    <mergeCell ref="E20:G20"/>
    <mergeCell ref="B21:D21"/>
    <mergeCell ref="E21:G21"/>
    <mergeCell ref="K21:P21"/>
    <mergeCell ref="K20:P20"/>
    <mergeCell ref="L12:N12"/>
    <mergeCell ref="K29:P29"/>
    <mergeCell ref="E30:G30"/>
    <mergeCell ref="K30:P30"/>
    <mergeCell ref="E31:G31"/>
    <mergeCell ref="K31:P31"/>
    <mergeCell ref="B31:D31"/>
    <mergeCell ref="B32:D32"/>
    <mergeCell ref="B33:D33"/>
    <mergeCell ref="B34:D34"/>
    <mergeCell ref="E32:G32"/>
    <mergeCell ref="K32:P32"/>
    <mergeCell ref="E33:G33"/>
    <mergeCell ref="K33:P33"/>
    <mergeCell ref="E34:G34"/>
    <mergeCell ref="K34:P34"/>
    <mergeCell ref="E39:G39"/>
    <mergeCell ref="K39:P39"/>
    <mergeCell ref="E35:G35"/>
    <mergeCell ref="K35:P35"/>
    <mergeCell ref="E36:G36"/>
    <mergeCell ref="K36:P36"/>
    <mergeCell ref="E37:G37"/>
    <mergeCell ref="K37:P37"/>
  </mergeCells>
  <phoneticPr fontId="1"/>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66E8-FC50-41A0-8245-912714DBEF5B}">
  <sheetPr codeName="Sheet4"/>
  <dimension ref="A2:I10"/>
  <sheetViews>
    <sheetView workbookViewId="0">
      <selection activeCell="A9" sqref="A9"/>
    </sheetView>
  </sheetViews>
  <sheetFormatPr defaultRowHeight="18.75"/>
  <sheetData>
    <row r="2" spans="1:9">
      <c r="A2" t="s">
        <v>40</v>
      </c>
      <c r="G2" t="s">
        <v>50</v>
      </c>
      <c r="H2" t="s">
        <v>11</v>
      </c>
      <c r="I2" t="s">
        <v>22</v>
      </c>
    </row>
    <row r="3" spans="1:9">
      <c r="A3" t="s">
        <v>41</v>
      </c>
      <c r="G3" t="s">
        <v>49</v>
      </c>
      <c r="H3">
        <v>2</v>
      </c>
      <c r="I3" t="s">
        <v>53</v>
      </c>
    </row>
    <row r="4" spans="1:9">
      <c r="A4" t="s">
        <v>42</v>
      </c>
      <c r="G4" t="s">
        <v>52</v>
      </c>
      <c r="H4">
        <v>3</v>
      </c>
      <c r="I4" t="s">
        <v>54</v>
      </c>
    </row>
    <row r="5" spans="1:9">
      <c r="A5" t="s">
        <v>43</v>
      </c>
    </row>
    <row r="6" spans="1:9">
      <c r="A6" t="s">
        <v>44</v>
      </c>
    </row>
    <row r="7" spans="1:9">
      <c r="A7" t="s">
        <v>45</v>
      </c>
    </row>
    <row r="8" spans="1:9">
      <c r="A8" t="s">
        <v>47</v>
      </c>
    </row>
    <row r="9" spans="1:9">
      <c r="A9" t="s">
        <v>92</v>
      </c>
    </row>
    <row r="10" spans="1:9">
      <c r="A10" t="s">
        <v>48</v>
      </c>
    </row>
  </sheetData>
  <sheetProtection algorithmName="SHA-512" hashValue="sduIOU6FPXhv6h+eCtuVI/f3SA9hSXl5YTZ1cql2n+YCDoLjl+/M9A/KTv5Q5ZzsNjaf8qDlvLt+cmbvE2n7gQ==" saltValue="g8Cjsfp9sEdx2cTr8su3V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志願書</vt:lpstr>
      <vt:lpstr>（入力不要）１</vt:lpstr>
      <vt:lpstr>（入力不要）2</vt:lpstr>
      <vt:lpstr>（入力不要）プルダウン</vt:lpstr>
      <vt:lpstr>'（入力不要）１'!Print_Area</vt:lpstr>
      <vt:lpstr>'（入力不要）2'!Print_Area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ia19139user</dc:creator>
  <cp:lastModifiedBy>ia24144user</cp:lastModifiedBy>
  <cp:lastPrinted>2024-07-31T05:43:51Z</cp:lastPrinted>
  <dcterms:created xsi:type="dcterms:W3CDTF">2015-06-05T18:19:34Z</dcterms:created>
  <dcterms:modified xsi:type="dcterms:W3CDTF">2025-06-25T07:31:31Z</dcterms:modified>
</cp:coreProperties>
</file>